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slrgroup-my.sharepoint.com/personal/mike_curran_slrconsulting_com/Documents/Data/CONTRACTS/C0428- South Derbyshire Local Plan SA NDA/WIP/Local Plan Part 2/SA/"/>
    </mc:Choice>
  </mc:AlternateContent>
  <xr:revisionPtr revIDLastSave="26283" documentId="8_{9F8F8282-CFB7-4ED0-A460-45C79150C05C}" xr6:coauthVersionLast="47" xr6:coauthVersionMax="47" xr10:uidLastSave="{D6665AEA-3DE3-4971-999E-A4138E35212D}"/>
  <bookViews>
    <workbookView xWindow="-28920" yWindow="-120" windowWidth="29040" windowHeight="15720" tabRatio="911" firstSheet="56" activeTab="77" xr2:uid="{FF76D9BF-3184-4050-B1F0-38CCE3DDB81D}"/>
  </bookViews>
  <sheets>
    <sheet name="Front Page" sheetId="1" r:id="rId1"/>
    <sheet name="Disclaimer" sheetId="195" r:id="rId2"/>
    <sheet name="Methodology" sheetId="4" r:id="rId3"/>
    <sheet name="Significance Description" sheetId="5" r:id="rId4"/>
    <sheet name="RAG Criteria" sheetId="196" r:id="rId5"/>
    <sheet name="RAG" sheetId="7" r:id="rId6"/>
    <sheet name="Pre-Mitigation Sig Summary" sheetId="206" r:id="rId7"/>
    <sheet name="Post-Mitigation Sig Summary" sheetId="205" r:id="rId8"/>
    <sheet name="H23A" sheetId="3" r:id="rId9"/>
    <sheet name="H23B" sheetId="29" r:id="rId10"/>
    <sheet name="H23C" sheetId="202" r:id="rId11"/>
    <sheet name="H23D" sheetId="155" r:id="rId12"/>
    <sheet name="H23E" sheetId="14" r:id="rId13"/>
    <sheet name="H23F" sheetId="72" r:id="rId14"/>
    <sheet name="H23G" sheetId="109" r:id="rId15"/>
    <sheet name="H23H" sheetId="17" r:id="rId16"/>
    <sheet name="H23I" sheetId="191" r:id="rId17"/>
    <sheet name="H23J" sheetId="10" r:id="rId18"/>
    <sheet name="H23K" sheetId="132" r:id="rId19"/>
    <sheet name="H23L" sheetId="192" r:id="rId20"/>
    <sheet name="H23M" sheetId="8" r:id="rId21"/>
    <sheet name="H23N" sheetId="203" r:id="rId22"/>
    <sheet name="H23O" sheetId="67" r:id="rId23"/>
    <sheet name="H23P" sheetId="145" r:id="rId24"/>
    <sheet name="Site_3" sheetId="9" r:id="rId25"/>
    <sheet name="Site_5" sheetId="13" r:id="rId26"/>
    <sheet name="Site_7" sheetId="15" r:id="rId27"/>
    <sheet name="Site_8" sheetId="58" r:id="rId28"/>
    <sheet name="Site_9" sheetId="60" r:id="rId29"/>
    <sheet name="Site_10" sheetId="16" r:id="rId30"/>
    <sheet name="Site_11" sheetId="21" r:id="rId31"/>
    <sheet name="Site_14" sheetId="63" r:id="rId32"/>
    <sheet name="Site_20" sheetId="68" r:id="rId33"/>
    <sheet name="Site_21" sheetId="24" r:id="rId34"/>
    <sheet name="Site_22" sheetId="71" r:id="rId35"/>
    <sheet name="Site_23" sheetId="22" r:id="rId36"/>
    <sheet name="Site_24" sheetId="23" r:id="rId37"/>
    <sheet name="Site_25" sheetId="73" r:id="rId38"/>
    <sheet name="Site_26" sheetId="74" r:id="rId39"/>
    <sheet name="Site_27" sheetId="75" r:id="rId40"/>
    <sheet name="Site_28" sheetId="76" r:id="rId41"/>
    <sheet name="Site_30" sheetId="77" r:id="rId42"/>
    <sheet name="Site_31" sheetId="79" r:id="rId43"/>
    <sheet name="Site_33" sheetId="81" r:id="rId44"/>
    <sheet name="Site_34" sheetId="82" r:id="rId45"/>
    <sheet name="Site_35" sheetId="83" r:id="rId46"/>
    <sheet name="Site_36" sheetId="84" r:id="rId47"/>
    <sheet name="Site_37" sheetId="85" r:id="rId48"/>
    <sheet name="Site_39" sheetId="87" r:id="rId49"/>
    <sheet name="Site_40" sheetId="89" r:id="rId50"/>
    <sheet name="Site_41" sheetId="26" r:id="rId51"/>
    <sheet name="Site_42" sheetId="91" r:id="rId52"/>
    <sheet name="Site_43" sheetId="92" r:id="rId53"/>
    <sheet name="Site_44" sheetId="93" r:id="rId54"/>
    <sheet name="Site_46" sheetId="96" r:id="rId55"/>
    <sheet name="Site_47" sheetId="31" r:id="rId56"/>
    <sheet name="Site_48" sheetId="32" r:id="rId57"/>
    <sheet name="Site_49" sheetId="34" r:id="rId58"/>
    <sheet name="Site_50" sheetId="35" r:id="rId59"/>
    <sheet name="Site_51" sheetId="97" r:id="rId60"/>
    <sheet name="Site_52" sheetId="99" r:id="rId61"/>
    <sheet name="Site_53" sheetId="100" r:id="rId62"/>
    <sheet name="Site_54" sheetId="102" r:id="rId63"/>
    <sheet name="Site_55" sheetId="103" r:id="rId64"/>
    <sheet name="Site_56" sheetId="36" r:id="rId65"/>
    <sheet name="Site_57" sheetId="105" r:id="rId66"/>
    <sheet name="Site_60" sheetId="108" r:id="rId67"/>
    <sheet name="Site_64" sheetId="42" r:id="rId68"/>
    <sheet name="Site_65" sheetId="39" r:id="rId69"/>
    <sheet name="Site_66" sheetId="159" r:id="rId70"/>
    <sheet name="Site_67" sheetId="40" r:id="rId71"/>
    <sheet name="Site_68" sheetId="112" r:id="rId72"/>
    <sheet name="Site_69" sheetId="113" r:id="rId73"/>
    <sheet name="Site_71" sheetId="115" r:id="rId74"/>
    <sheet name="Site_72" sheetId="121" r:id="rId75"/>
    <sheet name="Site_73" sheetId="122" r:id="rId76"/>
    <sheet name="Site_74" sheetId="123" r:id="rId77"/>
    <sheet name="Site_75" sheetId="125" r:id="rId78"/>
    <sheet name="Site_77" sheetId="128" r:id="rId79"/>
    <sheet name="Site_79" sheetId="130" r:id="rId80"/>
    <sheet name="Site_82" sheetId="133" r:id="rId81"/>
    <sheet name="Site_86" sheetId="47" r:id="rId82"/>
    <sheet name="Site_87" sheetId="136" r:id="rId83"/>
    <sheet name="Site_90" sheetId="163" r:id="rId84"/>
    <sheet name="Site_91" sheetId="142" r:id="rId85"/>
    <sheet name="Site_92" sheetId="143" r:id="rId86"/>
    <sheet name="Site_95" sheetId="51" r:id="rId87"/>
    <sheet name="Site_96" sheetId="54" r:id="rId88"/>
    <sheet name="Site_99" sheetId="52" r:id="rId89"/>
    <sheet name="Site_101" sheetId="151" r:id="rId90"/>
    <sheet name="Site_102" sheetId="152" r:id="rId91"/>
    <sheet name="Site_103" sheetId="55" r:id="rId92"/>
    <sheet name="Site_104" sheetId="56" r:id="rId93"/>
    <sheet name="Site_109" sheetId="170" r:id="rId94"/>
    <sheet name="Site_110" sheetId="30" r:id="rId95"/>
    <sheet name="Site_112" sheetId="173" r:id="rId96"/>
    <sheet name="Site_114" sheetId="175" r:id="rId97"/>
    <sheet name="Site_115" sheetId="176" r:id="rId98"/>
    <sheet name="Site_117" sheetId="178" r:id="rId99"/>
    <sheet name="Site_119" sheetId="179" r:id="rId100"/>
    <sheet name="Site_120" sheetId="180" r:id="rId101"/>
    <sheet name="Site_121" sheetId="181" r:id="rId102"/>
    <sheet name="Site_124" sheetId="184" r:id="rId103"/>
    <sheet name="Site_127" sheetId="157" r:id="rId104"/>
    <sheet name="Site_128" sheetId="185" r:id="rId105"/>
    <sheet name="Site_129" sheetId="186" r:id="rId106"/>
    <sheet name="Site_130 " sheetId="187" r:id="rId107"/>
    <sheet name="Site_131" sheetId="188" r:id="rId108"/>
    <sheet name="Site_132" sheetId="189" r:id="rId109"/>
    <sheet name="Site_133" sheetId="190" r:id="rId110"/>
  </sheets>
  <definedNames>
    <definedName name="_xlnm._FilterDatabase" localSheetId="7" hidden="1">'Post-Mitigation Sig Summary'!$U$3:$AL$99</definedName>
    <definedName name="_xlnm._FilterDatabase" localSheetId="6" hidden="1">'Pre-Mitigation Sig Summary'!$A$4:$AP$100</definedName>
    <definedName name="_xlnm._FilterDatabase" localSheetId="5" hidden="1">RAG!$A$4:$AY$100</definedName>
    <definedName name="_ftn2" localSheetId="4">'RAG Criteria'!$A$143</definedName>
    <definedName name="_ftn3" localSheetId="4">'RAG Criteria'!$A$144</definedName>
    <definedName name="_ftn5" localSheetId="4">'RAG Criteria'!$A$146</definedName>
    <definedName name="_ftnref1" localSheetId="4">'RAG Criteria'!$E$8</definedName>
    <definedName name="_ftnref2" localSheetId="4">'RAG Criteria'!$E$32</definedName>
    <definedName name="_ftnref3" localSheetId="4">'RAG Criteria'!$E$67</definedName>
    <definedName name="_ftnref4" localSheetId="4">'RAG Criteria'!$E$89</definedName>
    <definedName name="_ftnref5" localSheetId="4">'RAG Criteria'!$E$116</definedName>
    <definedName name="_Hlk96601175" localSheetId="53">Site_44!$C$2</definedName>
    <definedName name="_Ref70495710" localSheetId="4">'RAG Criteria'!$E$32</definedName>
    <definedName name="_xlnm.Print_Area" localSheetId="0">'Front Page'!$B$2:$L$38</definedName>
    <definedName name="_xlnm.Print_Area" localSheetId="8">H23A!$A$1:$S$27</definedName>
    <definedName name="_xlnm.Print_Area" localSheetId="9">H23B!$A$1:$S$27</definedName>
    <definedName name="_xlnm.Print_Area" localSheetId="10">H23C!$A$1:$S$27</definedName>
    <definedName name="_xlnm.Print_Area" localSheetId="11">H23D!$A$1:$S$27</definedName>
    <definedName name="_xlnm.Print_Area" localSheetId="12">H23E!$A$1:$S$27</definedName>
    <definedName name="_xlnm.Print_Area" localSheetId="13">H23F!$A$1:$S$27</definedName>
    <definedName name="_xlnm.Print_Area" localSheetId="14">H23G!$A$1:$S$27</definedName>
    <definedName name="_xlnm.Print_Area" localSheetId="15">H23H!$A$1:$S$27</definedName>
    <definedName name="_xlnm.Print_Area" localSheetId="16">H23I!$A$1:$S$27</definedName>
    <definedName name="_xlnm.Print_Area" localSheetId="17">H23J!$A$1:$S$27</definedName>
    <definedName name="_xlnm.Print_Area" localSheetId="18">H23K!$A$1:$S$27</definedName>
    <definedName name="_xlnm.Print_Area" localSheetId="19">H23L!$A$1:$S$27</definedName>
    <definedName name="_xlnm.Print_Area" localSheetId="20">H23M!$A$1:$R$27</definedName>
    <definedName name="_xlnm.Print_Area" localSheetId="21">H23N!$A$1:$S$27</definedName>
    <definedName name="_xlnm.Print_Area" localSheetId="22">H23O!$A$1:$S$27</definedName>
    <definedName name="_xlnm.Print_Area" localSheetId="23">H23P!$A$1:$S$27</definedName>
    <definedName name="_xlnm.Print_Area" localSheetId="2">Methodology!$A$1:$P$14</definedName>
    <definedName name="_xlnm.Print_Area" localSheetId="7">'Post-Mitigation Sig Summary'!$A$1:$AP$100</definedName>
    <definedName name="_xlnm.Print_Area" localSheetId="6">'Pre-Mitigation Sig Summary'!$A$2:$AP$100</definedName>
    <definedName name="_xlnm.Print_Area" localSheetId="5">RAG!$A$1:$AY$100</definedName>
    <definedName name="_xlnm.Print_Area" localSheetId="3">'Significance Description'!$A$1:$K$68</definedName>
    <definedName name="_xlnm.Print_Area" localSheetId="29">Site_10!$A$1:$S$27</definedName>
    <definedName name="_xlnm.Print_Area" localSheetId="89">Site_101!$A$1:$S$27</definedName>
    <definedName name="_xlnm.Print_Area" localSheetId="90">Site_102!$A$1:$S$27</definedName>
    <definedName name="_xlnm.Print_Area" localSheetId="91">Site_103!$A$1:$S$27</definedName>
    <definedName name="_xlnm.Print_Area" localSheetId="92">Site_104!$A$1:$S$27</definedName>
    <definedName name="_xlnm.Print_Area" localSheetId="93">Site_109!$A$1:$S$27</definedName>
    <definedName name="_xlnm.Print_Area" localSheetId="30">Site_11!$A$1:$S$27</definedName>
    <definedName name="_xlnm.Print_Area" localSheetId="94">Site_110!$A$1:$S$27</definedName>
    <definedName name="_xlnm.Print_Area" localSheetId="95">Site_112!$A$1:$S$27</definedName>
    <definedName name="_xlnm.Print_Area" localSheetId="96">Site_114!$A$1:$S$27</definedName>
    <definedName name="_xlnm.Print_Area" localSheetId="97">Site_115!$A$1:$S$27</definedName>
    <definedName name="_xlnm.Print_Area" localSheetId="98">Site_117!$A$1:$S$27</definedName>
    <definedName name="_xlnm.Print_Area" localSheetId="99">Site_119!$A$1:$S$27</definedName>
    <definedName name="_xlnm.Print_Area" localSheetId="100">Site_120!$A$1:$S$27</definedName>
    <definedName name="_xlnm.Print_Area" localSheetId="101">Site_121!$A$1:$S$27</definedName>
    <definedName name="_xlnm.Print_Area" localSheetId="102">Site_124!$A$1:$S$27</definedName>
    <definedName name="_xlnm.Print_Area" localSheetId="103">Site_127!$A$1:$S$27</definedName>
    <definedName name="_xlnm.Print_Area" localSheetId="104">Site_128!$A$1:$S$27</definedName>
    <definedName name="_xlnm.Print_Area" localSheetId="105">Site_129!$A$1:$S$27</definedName>
    <definedName name="_xlnm.Print_Area" localSheetId="106">'Site_130 '!$A$1:$S$27</definedName>
    <definedName name="_xlnm.Print_Area" localSheetId="107">Site_131!$A$1:$S$27</definedName>
    <definedName name="_xlnm.Print_Area" localSheetId="108">Site_132!$A$1:$S$27</definedName>
    <definedName name="_xlnm.Print_Area" localSheetId="109">Site_133!$A$1:$S$27</definedName>
    <definedName name="_xlnm.Print_Area" localSheetId="31">Site_14!$A$1:$S$27</definedName>
    <definedName name="_xlnm.Print_Area" localSheetId="32">Site_20!$A$1:$S$27</definedName>
    <definedName name="_xlnm.Print_Area" localSheetId="33">Site_21!$A$1:$R$27</definedName>
    <definedName name="_xlnm.Print_Area" localSheetId="34">Site_22!$A$1:$R$27</definedName>
    <definedName name="_xlnm.Print_Area" localSheetId="35">Site_23!$A$1:$R$27</definedName>
    <definedName name="_xlnm.Print_Area" localSheetId="36">Site_24!$A$1:$S$27</definedName>
    <definedName name="_xlnm.Print_Area" localSheetId="37">Site_25!$A$1:$S$27</definedName>
    <definedName name="_xlnm.Print_Area" localSheetId="38">Site_26!$A$1:$S$27</definedName>
    <definedName name="_xlnm.Print_Area" localSheetId="39">Site_27!$A$1:$S$27</definedName>
    <definedName name="_xlnm.Print_Area" localSheetId="40">Site_28!$A$1:$S$27</definedName>
    <definedName name="_xlnm.Print_Area" localSheetId="24">Site_3!$A$1:$S$27</definedName>
    <definedName name="_xlnm.Print_Area" localSheetId="41">Site_30!$A$1:$S$27</definedName>
    <definedName name="_xlnm.Print_Area" localSheetId="42">Site_31!$A$1:$S$27</definedName>
    <definedName name="_xlnm.Print_Area" localSheetId="43">Site_33!$A$1:$S$27</definedName>
    <definedName name="_xlnm.Print_Area" localSheetId="44">Site_34!$A$1:$S$27</definedName>
    <definedName name="_xlnm.Print_Area" localSheetId="45">Site_35!$A$1:$S$27</definedName>
    <definedName name="_xlnm.Print_Area" localSheetId="46">Site_36!$A$1:$S$27</definedName>
    <definedName name="_xlnm.Print_Area" localSheetId="47">Site_37!$A$1:$S$27</definedName>
    <definedName name="_xlnm.Print_Area" localSheetId="48">Site_39!$A$1:$S$27</definedName>
    <definedName name="_xlnm.Print_Area" localSheetId="49">Site_40!$A$1:$S$27</definedName>
    <definedName name="_xlnm.Print_Area" localSheetId="50">Site_41!$A$1:$S$27</definedName>
    <definedName name="_xlnm.Print_Area" localSheetId="51">Site_42!$A$1:$S$27</definedName>
    <definedName name="_xlnm.Print_Area" localSheetId="52">Site_43!$A$1:$S$27</definedName>
    <definedName name="_xlnm.Print_Area" localSheetId="53">Site_44!$A$1:$S$27</definedName>
    <definedName name="_xlnm.Print_Area" localSheetId="54">Site_46!$A$1:$S$27</definedName>
    <definedName name="_xlnm.Print_Area" localSheetId="55">Site_47!$A$1:$S$27</definedName>
    <definedName name="_xlnm.Print_Area" localSheetId="56">Site_48!$A$1:$S$27</definedName>
    <definedName name="_xlnm.Print_Area" localSheetId="57">Site_49!$A$1:$S$27</definedName>
    <definedName name="_xlnm.Print_Area" localSheetId="25">Site_5!$A$1:$S$27</definedName>
    <definedName name="_xlnm.Print_Area" localSheetId="58">Site_50!$A$1:$S$27</definedName>
    <definedName name="_xlnm.Print_Area" localSheetId="59">Site_51!$A$1:$S$27</definedName>
    <definedName name="_xlnm.Print_Area" localSheetId="60">Site_52!$A$1:$S$27</definedName>
    <definedName name="_xlnm.Print_Area" localSheetId="61">Site_53!$A$1:$S$27</definedName>
    <definedName name="_xlnm.Print_Area" localSheetId="62">Site_54!$A$1:$S$27</definedName>
    <definedName name="_xlnm.Print_Area" localSheetId="63">Site_55!$A$1:$S$27</definedName>
    <definedName name="_xlnm.Print_Area" localSheetId="64">Site_56!$A$1:$S$27</definedName>
    <definedName name="_xlnm.Print_Area" localSheetId="65">Site_57!$A$1:$S$27</definedName>
    <definedName name="_xlnm.Print_Area" localSheetId="66">Site_60!$A$1:$S$27</definedName>
    <definedName name="_xlnm.Print_Area" localSheetId="67">Site_64!$A$1:$S$27</definedName>
    <definedName name="_xlnm.Print_Area" localSheetId="68">Site_65!$A$1:$S$27</definedName>
    <definedName name="_xlnm.Print_Area" localSheetId="69">Site_66!$A$1:$S$27</definedName>
    <definedName name="_xlnm.Print_Area" localSheetId="70">Site_67!$A$1:$S$27</definedName>
    <definedName name="_xlnm.Print_Area" localSheetId="71">Site_68!$A$1:$S$27</definedName>
    <definedName name="_xlnm.Print_Area" localSheetId="72">Site_69!$A$1:$S$27</definedName>
    <definedName name="_xlnm.Print_Area" localSheetId="26">Site_7!$A$1:$S$27</definedName>
    <definedName name="_xlnm.Print_Area" localSheetId="73">Site_71!$A$1:$S$27</definedName>
    <definedName name="_xlnm.Print_Area" localSheetId="74">Site_72!$A$1:$S$27</definedName>
    <definedName name="_xlnm.Print_Area" localSheetId="75">Site_73!$A$1:$S$27</definedName>
    <definedName name="_xlnm.Print_Area" localSheetId="76">Site_74!$A$1:$S$27</definedName>
    <definedName name="_xlnm.Print_Area" localSheetId="77">Site_75!$A$1:$S$27</definedName>
    <definedName name="_xlnm.Print_Area" localSheetId="78">Site_77!$A$1:$S$27</definedName>
    <definedName name="_xlnm.Print_Area" localSheetId="79">Site_79!$A$1:$S$27</definedName>
    <definedName name="_xlnm.Print_Area" localSheetId="27">Site_8!$A$1:$S$27</definedName>
    <definedName name="_xlnm.Print_Area" localSheetId="80">Site_82!$A$1:$S$27</definedName>
    <definedName name="_xlnm.Print_Area" localSheetId="81">Site_86!$A$1:$S$27</definedName>
    <definedName name="_xlnm.Print_Area" localSheetId="82">Site_87!$A$1:$S$27</definedName>
    <definedName name="_xlnm.Print_Area" localSheetId="28">Site_9!$A$1:$S$27</definedName>
    <definedName name="_xlnm.Print_Area" localSheetId="83">Site_90!$A$1:$S$27</definedName>
    <definedName name="_xlnm.Print_Area" localSheetId="84">Site_91!$A$1:$S$27</definedName>
    <definedName name="_xlnm.Print_Area" localSheetId="85">Site_92!$A$1:$S$27</definedName>
    <definedName name="_xlnm.Print_Area" localSheetId="86">Site_95!$A$1:$S$27</definedName>
    <definedName name="_xlnm.Print_Area" localSheetId="87">Site_96!$A$1:$S$27</definedName>
    <definedName name="_xlnm.Print_Area" localSheetId="88">Site_99!$A$1:$S$27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2" i="74" l="1"/>
  <c r="W13" i="74"/>
  <c r="W14" i="74"/>
  <c r="W15" i="74"/>
  <c r="W16" i="74"/>
  <c r="W17" i="74"/>
  <c r="W18" i="74"/>
  <c r="W19" i="74"/>
  <c r="W20" i="74"/>
  <c r="W21" i="74"/>
  <c r="W22" i="74"/>
  <c r="W23" i="74"/>
  <c r="W24" i="74"/>
  <c r="W25" i="74"/>
  <c r="W26" i="74"/>
  <c r="W27" i="74"/>
  <c r="E12" i="188"/>
  <c r="G12" i="188"/>
  <c r="F12" i="188"/>
  <c r="E12" i="202"/>
  <c r="R11" i="206" a="1"/>
  <c r="AK11" i="206" s="1"/>
  <c r="Q11" i="206" a="1"/>
  <c r="AJ11" i="206" s="1"/>
  <c r="P11" i="206" a="1"/>
  <c r="AI11" i="206" s="1"/>
  <c r="O11" i="206" a="1"/>
  <c r="AH11" i="206" s="1"/>
  <c r="N11" i="206" a="1"/>
  <c r="AG11" i="206" s="1"/>
  <c r="M11" i="206" a="1"/>
  <c r="AF11" i="206" s="1"/>
  <c r="L11" i="206" a="1"/>
  <c r="AE11" i="206" s="1"/>
  <c r="K11" i="206" a="1"/>
  <c r="AD11" i="206" s="1"/>
  <c r="J11" i="206" a="1"/>
  <c r="AC11" i="206" s="1"/>
  <c r="I11" i="206" a="1"/>
  <c r="AB11" i="206" s="1"/>
  <c r="H11" i="206" a="1"/>
  <c r="AA11" i="206" s="1"/>
  <c r="G11" i="206" a="1"/>
  <c r="Z11" i="206" s="1"/>
  <c r="F11" i="206" a="1"/>
  <c r="Y11" i="206" s="1"/>
  <c r="E11" i="206" a="1"/>
  <c r="X11" i="206" s="1"/>
  <c r="D11" i="206" a="1"/>
  <c r="W11" i="206" s="1"/>
  <c r="C11" i="206" a="1"/>
  <c r="V11" i="206" s="1"/>
  <c r="R10" i="206" a="1"/>
  <c r="AK10" i="206" s="1"/>
  <c r="Q10" i="206" a="1"/>
  <c r="AJ10" i="206" s="1"/>
  <c r="P10" i="206" a="1"/>
  <c r="AI10" i="206" s="1"/>
  <c r="O10" i="206" a="1"/>
  <c r="AH10" i="206" s="1"/>
  <c r="N10" i="206" a="1"/>
  <c r="AG10" i="206" s="1"/>
  <c r="M10" i="206" a="1"/>
  <c r="AF10" i="206" s="1"/>
  <c r="L10" i="206" a="1"/>
  <c r="AE10" i="206" s="1"/>
  <c r="K10" i="206" a="1"/>
  <c r="AD10" i="206" s="1"/>
  <c r="J10" i="206" a="1"/>
  <c r="AC10" i="206" s="1"/>
  <c r="I10" i="206" a="1"/>
  <c r="AB10" i="206" s="1"/>
  <c r="H10" i="206" a="1"/>
  <c r="AA10" i="206" s="1"/>
  <c r="G10" i="206" a="1"/>
  <c r="Z10" i="206" s="1"/>
  <c r="F10" i="206" a="1"/>
  <c r="Y10" i="206" s="1"/>
  <c r="E10" i="206" a="1"/>
  <c r="X10" i="206" s="1"/>
  <c r="D10" i="206" a="1"/>
  <c r="W10" i="206" s="1"/>
  <c r="C10" i="206" a="1"/>
  <c r="V10" i="206" s="1"/>
  <c r="R18" i="206" a="1"/>
  <c r="AK18" i="206" s="1"/>
  <c r="Q18" i="206" a="1"/>
  <c r="AJ18" i="206" s="1"/>
  <c r="P18" i="206" a="1"/>
  <c r="AI18" i="206" s="1"/>
  <c r="O18" i="206" a="1"/>
  <c r="AH18" i="206" s="1"/>
  <c r="N18" i="206" a="1"/>
  <c r="AG18" i="206" s="1"/>
  <c r="M18" i="206" a="1"/>
  <c r="AF18" i="206" s="1"/>
  <c r="L18" i="206" a="1"/>
  <c r="AE18" i="206" s="1"/>
  <c r="K18" i="206" a="1"/>
  <c r="AD18" i="206" s="1"/>
  <c r="J18" i="206" a="1"/>
  <c r="AC18" i="206" s="1"/>
  <c r="I18" i="206" a="1"/>
  <c r="AB18" i="206" s="1"/>
  <c r="H18" i="206" a="1"/>
  <c r="AA18" i="206" s="1"/>
  <c r="G18" i="206" a="1"/>
  <c r="Z18" i="206" s="1"/>
  <c r="F18" i="206" a="1"/>
  <c r="Y18" i="206" s="1"/>
  <c r="E18" i="206" a="1"/>
  <c r="X18" i="206" s="1"/>
  <c r="D18" i="206" a="1"/>
  <c r="W18" i="206" s="1"/>
  <c r="C18" i="206" a="1"/>
  <c r="V18" i="206" s="1"/>
  <c r="R7" i="206" a="1"/>
  <c r="AK7" i="206" s="1"/>
  <c r="Q7" i="206" a="1"/>
  <c r="AJ7" i="206" s="1"/>
  <c r="P7" i="206" a="1"/>
  <c r="AI7" i="206" s="1"/>
  <c r="O7" i="206" a="1"/>
  <c r="AH7" i="206" s="1"/>
  <c r="N7" i="206" a="1"/>
  <c r="AG7" i="206" s="1"/>
  <c r="M7" i="206" a="1"/>
  <c r="AF7" i="206" s="1"/>
  <c r="L7" i="206" a="1"/>
  <c r="AE7" i="206" s="1"/>
  <c r="K7" i="206" a="1"/>
  <c r="AD7" i="206" s="1"/>
  <c r="J7" i="206" a="1"/>
  <c r="AC7" i="206" s="1"/>
  <c r="I7" i="206" a="1"/>
  <c r="AB7" i="206" s="1"/>
  <c r="H7" i="206" a="1"/>
  <c r="AA7" i="206" s="1"/>
  <c r="G7" i="206" a="1"/>
  <c r="Z7" i="206" s="1"/>
  <c r="F7" i="206" a="1"/>
  <c r="Y7" i="206" s="1"/>
  <c r="E7" i="206" a="1"/>
  <c r="X7" i="206" s="1"/>
  <c r="D7" i="206" a="1"/>
  <c r="W7" i="206" s="1"/>
  <c r="C7" i="206" a="1"/>
  <c r="V7" i="206" s="1"/>
  <c r="R16" i="206" a="1"/>
  <c r="AK16" i="206" s="1"/>
  <c r="Q16" i="206" a="1"/>
  <c r="AJ16" i="206" s="1"/>
  <c r="P16" i="206" a="1"/>
  <c r="AI16" i="206" s="1"/>
  <c r="O16" i="206" a="1"/>
  <c r="AH16" i="206" s="1"/>
  <c r="N16" i="206" a="1"/>
  <c r="AG16" i="206" s="1"/>
  <c r="M16" i="206" a="1"/>
  <c r="AF16" i="206" s="1"/>
  <c r="L16" i="206" a="1"/>
  <c r="AE16" i="206" s="1"/>
  <c r="K16" i="206" a="1"/>
  <c r="AD16" i="206" s="1"/>
  <c r="J16" i="206" a="1"/>
  <c r="AC16" i="206" s="1"/>
  <c r="I16" i="206" a="1"/>
  <c r="AB16" i="206" s="1"/>
  <c r="H16" i="206" a="1"/>
  <c r="AA16" i="206" s="1"/>
  <c r="G16" i="206" a="1"/>
  <c r="Z16" i="206" s="1"/>
  <c r="F16" i="206" a="1"/>
  <c r="Y16" i="206" s="1"/>
  <c r="E16" i="206" a="1"/>
  <c r="X16" i="206" s="1"/>
  <c r="D16" i="206" a="1"/>
  <c r="W16" i="206" s="1"/>
  <c r="C16" i="206" a="1"/>
  <c r="V16" i="206" s="1"/>
  <c r="R13" i="206" a="1"/>
  <c r="AK13" i="206" s="1"/>
  <c r="Q13" i="206" a="1"/>
  <c r="AJ13" i="206" s="1"/>
  <c r="P13" i="206" a="1"/>
  <c r="AI13" i="206" s="1"/>
  <c r="O13" i="206" a="1"/>
  <c r="AH13" i="206" s="1"/>
  <c r="N13" i="206" a="1"/>
  <c r="AG13" i="206" s="1"/>
  <c r="M13" i="206" a="1"/>
  <c r="AF13" i="206" s="1"/>
  <c r="L13" i="206" a="1"/>
  <c r="AE13" i="206" s="1"/>
  <c r="K13" i="206" a="1"/>
  <c r="AD13" i="206" s="1"/>
  <c r="J13" i="206" a="1"/>
  <c r="AC13" i="206" s="1"/>
  <c r="I13" i="206" a="1"/>
  <c r="AB13" i="206" s="1"/>
  <c r="H13" i="206" a="1"/>
  <c r="AA13" i="206" s="1"/>
  <c r="G13" i="206" a="1"/>
  <c r="Z13" i="206" s="1"/>
  <c r="F13" i="206" a="1"/>
  <c r="Y13" i="206" s="1"/>
  <c r="E13" i="206" a="1"/>
  <c r="X13" i="206" s="1"/>
  <c r="D13" i="206" a="1"/>
  <c r="W13" i="206" s="1"/>
  <c r="C13" i="206" a="1"/>
  <c r="V13" i="206" s="1"/>
  <c r="R106" i="206" a="1"/>
  <c r="AK106" i="206" s="1"/>
  <c r="Q106" i="206" a="1"/>
  <c r="AJ106" i="206" s="1"/>
  <c r="P106" i="206" a="1"/>
  <c r="AI106" i="206" s="1"/>
  <c r="O106" i="206" a="1"/>
  <c r="AH106" i="206" s="1"/>
  <c r="N106" i="206" a="1"/>
  <c r="AG106" i="206" s="1"/>
  <c r="M106" i="206" a="1"/>
  <c r="AF106" i="206" s="1"/>
  <c r="L106" i="206" a="1"/>
  <c r="AE106" i="206" s="1"/>
  <c r="K106" i="206" a="1"/>
  <c r="AD106" i="206" s="1"/>
  <c r="J106" i="206" a="1"/>
  <c r="AC106" i="206" s="1"/>
  <c r="I106" i="206" a="1"/>
  <c r="AB106" i="206" s="1"/>
  <c r="H106" i="206" a="1"/>
  <c r="AA106" i="206" s="1"/>
  <c r="G106" i="206" a="1"/>
  <c r="Z106" i="206" s="1"/>
  <c r="F106" i="206" a="1"/>
  <c r="Y106" i="206" s="1"/>
  <c r="E106" i="206" a="1"/>
  <c r="X106" i="206" s="1"/>
  <c r="D106" i="206" a="1"/>
  <c r="W106" i="206" s="1"/>
  <c r="C106" i="206" a="1"/>
  <c r="V106" i="206" s="1"/>
  <c r="R105" i="206" a="1"/>
  <c r="AK105" i="206" s="1"/>
  <c r="Q105" i="206" a="1"/>
  <c r="AJ105" i="206" s="1"/>
  <c r="P105" i="206" a="1"/>
  <c r="AI105" i="206" s="1"/>
  <c r="O105" i="206" a="1"/>
  <c r="AH105" i="206" s="1"/>
  <c r="N105" i="206" a="1"/>
  <c r="AG105" i="206" s="1"/>
  <c r="M105" i="206" a="1"/>
  <c r="AF105" i="206" s="1"/>
  <c r="L105" i="206" a="1"/>
  <c r="AE105" i="206" s="1"/>
  <c r="K105" i="206" a="1"/>
  <c r="AD105" i="206" s="1"/>
  <c r="J105" i="206" a="1"/>
  <c r="AC105" i="206" s="1"/>
  <c r="I105" i="206" a="1"/>
  <c r="AB105" i="206" s="1"/>
  <c r="H105" i="206" a="1"/>
  <c r="AA105" i="206" s="1"/>
  <c r="G105" i="206" a="1"/>
  <c r="Z105" i="206" s="1"/>
  <c r="F105" i="206" a="1"/>
  <c r="Y105" i="206" s="1"/>
  <c r="E105" i="206" a="1"/>
  <c r="X105" i="206" s="1"/>
  <c r="D105" i="206" a="1"/>
  <c r="W105" i="206" s="1"/>
  <c r="C105" i="206" a="1"/>
  <c r="V105" i="206" s="1"/>
  <c r="R104" i="206" a="1"/>
  <c r="AK104" i="206" s="1"/>
  <c r="Q104" i="206" a="1"/>
  <c r="AJ104" i="206" s="1"/>
  <c r="P104" i="206" a="1"/>
  <c r="AI104" i="206" s="1"/>
  <c r="O104" i="206" a="1"/>
  <c r="AH104" i="206" s="1"/>
  <c r="N104" i="206" a="1"/>
  <c r="AG104" i="206" s="1"/>
  <c r="M104" i="206" a="1"/>
  <c r="AF104" i="206" s="1"/>
  <c r="L104" i="206" a="1"/>
  <c r="AE104" i="206" s="1"/>
  <c r="K104" i="206" a="1"/>
  <c r="AD104" i="206" s="1"/>
  <c r="J104" i="206" a="1"/>
  <c r="AC104" i="206" s="1"/>
  <c r="I104" i="206" a="1"/>
  <c r="AB104" i="206" s="1"/>
  <c r="H104" i="206" a="1"/>
  <c r="AA104" i="206" s="1"/>
  <c r="G104" i="206" a="1"/>
  <c r="Z104" i="206" s="1"/>
  <c r="F104" i="206" a="1"/>
  <c r="Y104" i="206" s="1"/>
  <c r="E104" i="206" a="1"/>
  <c r="X104" i="206" s="1"/>
  <c r="D104" i="206" a="1"/>
  <c r="W104" i="206" s="1"/>
  <c r="C104" i="206" a="1"/>
  <c r="V104" i="206" s="1"/>
  <c r="R103" i="206" a="1"/>
  <c r="Q103" i="206" a="1"/>
  <c r="P103" i="206" a="1"/>
  <c r="O103" i="206" a="1"/>
  <c r="N103" i="206" a="1"/>
  <c r="M103" i="206" a="1"/>
  <c r="L103" i="206" a="1"/>
  <c r="K103" i="206" a="1"/>
  <c r="J103" i="206" a="1"/>
  <c r="I103" i="206" a="1"/>
  <c r="H103" i="206" a="1"/>
  <c r="G103" i="206" a="1"/>
  <c r="F103" i="206" a="1"/>
  <c r="E103" i="206" a="1"/>
  <c r="D103" i="206" a="1"/>
  <c r="C103" i="206" a="1"/>
  <c r="R102" i="206" a="1"/>
  <c r="AK102" i="206" s="1"/>
  <c r="Q102" i="206" a="1"/>
  <c r="AJ102" i="206" s="1"/>
  <c r="P102" i="206" a="1"/>
  <c r="AI102" i="206" s="1"/>
  <c r="O102" i="206" a="1"/>
  <c r="AH102" i="206" s="1"/>
  <c r="N102" i="206" a="1"/>
  <c r="AG102" i="206" s="1"/>
  <c r="M102" i="206" a="1"/>
  <c r="AF102" i="206" s="1"/>
  <c r="L102" i="206" a="1"/>
  <c r="AE102" i="206" s="1"/>
  <c r="K102" i="206" a="1"/>
  <c r="AD102" i="206" s="1"/>
  <c r="J102" i="206" a="1"/>
  <c r="AC102" i="206" s="1"/>
  <c r="I102" i="206" a="1"/>
  <c r="AB102" i="206" s="1"/>
  <c r="H102" i="206" a="1"/>
  <c r="AA102" i="206" s="1"/>
  <c r="G102" i="206" a="1"/>
  <c r="Z102" i="206" s="1"/>
  <c r="F102" i="206" a="1"/>
  <c r="Y102" i="206" s="1"/>
  <c r="E102" i="206" a="1"/>
  <c r="X102" i="206" s="1"/>
  <c r="D102" i="206" a="1"/>
  <c r="W102" i="206" s="1"/>
  <c r="C102" i="206" a="1"/>
  <c r="V102" i="206" s="1"/>
  <c r="R101" i="206" a="1"/>
  <c r="AK101" i="206" s="1"/>
  <c r="Q101" i="206" a="1"/>
  <c r="AJ101" i="206" s="1"/>
  <c r="P101" i="206" a="1"/>
  <c r="AI101" i="206" s="1"/>
  <c r="O101" i="206" a="1"/>
  <c r="AH101" i="206" s="1"/>
  <c r="N101" i="206" a="1"/>
  <c r="AG101" i="206" s="1"/>
  <c r="M101" i="206" a="1"/>
  <c r="AF101" i="206" s="1"/>
  <c r="L101" i="206" a="1"/>
  <c r="AE101" i="206" s="1"/>
  <c r="K101" i="206" a="1"/>
  <c r="AD101" i="206" s="1"/>
  <c r="J101" i="206" a="1"/>
  <c r="AC101" i="206" s="1"/>
  <c r="I101" i="206" a="1"/>
  <c r="AB101" i="206" s="1"/>
  <c r="H101" i="206" a="1"/>
  <c r="AA101" i="206" s="1"/>
  <c r="G101" i="206" a="1"/>
  <c r="Z101" i="206" s="1"/>
  <c r="F101" i="206" a="1"/>
  <c r="Y101" i="206" s="1"/>
  <c r="E101" i="206" a="1"/>
  <c r="X101" i="206" s="1"/>
  <c r="D101" i="206" a="1"/>
  <c r="W101" i="206" s="1"/>
  <c r="C101" i="206" a="1"/>
  <c r="V101" i="206" s="1"/>
  <c r="R100" i="206" a="1"/>
  <c r="AK100" i="206" s="1"/>
  <c r="Q100" i="206" a="1"/>
  <c r="AJ100" i="206" s="1"/>
  <c r="P100" i="206" a="1"/>
  <c r="AI100" i="206" s="1"/>
  <c r="O100" i="206" a="1"/>
  <c r="AH100" i="206" s="1"/>
  <c r="N100" i="206" a="1"/>
  <c r="AG100" i="206" s="1"/>
  <c r="M100" i="206" a="1"/>
  <c r="AF100" i="206" s="1"/>
  <c r="L100" i="206" a="1"/>
  <c r="AE100" i="206" s="1"/>
  <c r="K100" i="206" a="1"/>
  <c r="AD100" i="206" s="1"/>
  <c r="J100" i="206" a="1"/>
  <c r="AC100" i="206" s="1"/>
  <c r="I100" i="206" a="1"/>
  <c r="AB100" i="206" s="1"/>
  <c r="H100" i="206" a="1"/>
  <c r="AA100" i="206" s="1"/>
  <c r="G100" i="206" a="1"/>
  <c r="Z100" i="206" s="1"/>
  <c r="F100" i="206" a="1"/>
  <c r="Y100" i="206" s="1"/>
  <c r="E100" i="206" a="1"/>
  <c r="X100" i="206" s="1"/>
  <c r="D100" i="206" a="1"/>
  <c r="W100" i="206" s="1"/>
  <c r="C100" i="206" a="1"/>
  <c r="V100" i="206" s="1"/>
  <c r="R99" i="206" a="1"/>
  <c r="AK99" i="206" s="1"/>
  <c r="Q99" i="206" a="1"/>
  <c r="AJ99" i="206" s="1"/>
  <c r="P99" i="206" a="1"/>
  <c r="AI99" i="206" s="1"/>
  <c r="O99" i="206" a="1"/>
  <c r="AH99" i="206" s="1"/>
  <c r="N99" i="206" a="1"/>
  <c r="AG99" i="206" s="1"/>
  <c r="M99" i="206" a="1"/>
  <c r="AF99" i="206" s="1"/>
  <c r="L99" i="206" a="1"/>
  <c r="AE99" i="206" s="1"/>
  <c r="K99" i="206" a="1"/>
  <c r="AD99" i="206" s="1"/>
  <c r="J99" i="206" a="1"/>
  <c r="AC99" i="206" s="1"/>
  <c r="I99" i="206" a="1"/>
  <c r="AB99" i="206" s="1"/>
  <c r="H99" i="206" a="1"/>
  <c r="AA99" i="206" s="1"/>
  <c r="G99" i="206" a="1"/>
  <c r="Z99" i="206" s="1"/>
  <c r="F99" i="206" a="1"/>
  <c r="Y99" i="206" s="1"/>
  <c r="E99" i="206" a="1"/>
  <c r="X99" i="206" s="1"/>
  <c r="D99" i="206" a="1"/>
  <c r="W99" i="206" s="1"/>
  <c r="C99" i="206" a="1"/>
  <c r="V99" i="206" s="1"/>
  <c r="R98" i="206" a="1"/>
  <c r="AK98" i="206" s="1"/>
  <c r="Q98" i="206" a="1"/>
  <c r="AJ98" i="206" s="1"/>
  <c r="P98" i="206" a="1"/>
  <c r="AI98" i="206" s="1"/>
  <c r="O98" i="206" a="1"/>
  <c r="AH98" i="206" s="1"/>
  <c r="N98" i="206" a="1"/>
  <c r="AG98" i="206" s="1"/>
  <c r="M98" i="206" a="1"/>
  <c r="AF98" i="206" s="1"/>
  <c r="L98" i="206" a="1"/>
  <c r="AE98" i="206" s="1"/>
  <c r="K98" i="206" a="1"/>
  <c r="AD98" i="206" s="1"/>
  <c r="J98" i="206" a="1"/>
  <c r="AC98" i="206" s="1"/>
  <c r="I98" i="206" a="1"/>
  <c r="AB98" i="206" s="1"/>
  <c r="H98" i="206" a="1"/>
  <c r="AA98" i="206" s="1"/>
  <c r="G98" i="206" a="1"/>
  <c r="Z98" i="206" s="1"/>
  <c r="F98" i="206" a="1"/>
  <c r="Y98" i="206" s="1"/>
  <c r="E98" i="206" a="1"/>
  <c r="X98" i="206" s="1"/>
  <c r="D98" i="206" a="1"/>
  <c r="W98" i="206" s="1"/>
  <c r="C98" i="206" a="1"/>
  <c r="V98" i="206" s="1"/>
  <c r="R97" i="206" a="1"/>
  <c r="AK97" i="206" s="1"/>
  <c r="Q97" i="206" a="1"/>
  <c r="AJ97" i="206" s="1"/>
  <c r="P97" i="206" a="1"/>
  <c r="AI97" i="206" s="1"/>
  <c r="O97" i="206" a="1"/>
  <c r="AH97" i="206" s="1"/>
  <c r="N97" i="206" a="1"/>
  <c r="AG97" i="206" s="1"/>
  <c r="M97" i="206" a="1"/>
  <c r="AF97" i="206" s="1"/>
  <c r="L97" i="206" a="1"/>
  <c r="AE97" i="206" s="1"/>
  <c r="K97" i="206" a="1"/>
  <c r="AD97" i="206" s="1"/>
  <c r="J97" i="206" a="1"/>
  <c r="AC97" i="206" s="1"/>
  <c r="I97" i="206" a="1"/>
  <c r="AB97" i="206" s="1"/>
  <c r="H97" i="206" a="1"/>
  <c r="AA97" i="206" s="1"/>
  <c r="G97" i="206" a="1"/>
  <c r="Z97" i="206" s="1"/>
  <c r="F97" i="206" a="1"/>
  <c r="Y97" i="206" s="1"/>
  <c r="E97" i="206" a="1"/>
  <c r="X97" i="206" s="1"/>
  <c r="D97" i="206" a="1"/>
  <c r="W97" i="206" s="1"/>
  <c r="C97" i="206" a="1"/>
  <c r="V97" i="206" s="1"/>
  <c r="R96" i="206" a="1"/>
  <c r="AK96" i="206" s="1"/>
  <c r="Q96" i="206" a="1"/>
  <c r="AJ96" i="206" s="1"/>
  <c r="P96" i="206" a="1"/>
  <c r="AI96" i="206" s="1"/>
  <c r="O96" i="206" a="1"/>
  <c r="AH96" i="206" s="1"/>
  <c r="N96" i="206" a="1"/>
  <c r="AG96" i="206" s="1"/>
  <c r="M96" i="206" a="1"/>
  <c r="AF96" i="206" s="1"/>
  <c r="L96" i="206" a="1"/>
  <c r="AE96" i="206" s="1"/>
  <c r="K96" i="206" a="1"/>
  <c r="AD96" i="206" s="1"/>
  <c r="J96" i="206" a="1"/>
  <c r="AC96" i="206" s="1"/>
  <c r="I96" i="206" a="1"/>
  <c r="AB96" i="206" s="1"/>
  <c r="H96" i="206" a="1"/>
  <c r="AA96" i="206" s="1"/>
  <c r="G96" i="206" a="1"/>
  <c r="Z96" i="206" s="1"/>
  <c r="F96" i="206" a="1"/>
  <c r="Y96" i="206" s="1"/>
  <c r="E96" i="206" a="1"/>
  <c r="X96" i="206" s="1"/>
  <c r="D96" i="206" a="1"/>
  <c r="W96" i="206" s="1"/>
  <c r="C96" i="206" a="1"/>
  <c r="V96" i="206" s="1"/>
  <c r="R8" i="206" a="1"/>
  <c r="AK8" i="206" s="1"/>
  <c r="Q8" i="206" a="1"/>
  <c r="AJ8" i="206" s="1"/>
  <c r="P8" i="206" a="1"/>
  <c r="AI8" i="206" s="1"/>
  <c r="O8" i="206" a="1"/>
  <c r="AH8" i="206" s="1"/>
  <c r="N8" i="206" a="1"/>
  <c r="AG8" i="206" s="1"/>
  <c r="M8" i="206" a="1"/>
  <c r="AF8" i="206" s="1"/>
  <c r="L8" i="206" a="1"/>
  <c r="AE8" i="206" s="1"/>
  <c r="K8" i="206" a="1"/>
  <c r="AD8" i="206" s="1"/>
  <c r="J8" i="206" a="1"/>
  <c r="AC8" i="206" s="1"/>
  <c r="I8" i="206" a="1"/>
  <c r="AB8" i="206" s="1"/>
  <c r="H8" i="206" a="1"/>
  <c r="AA8" i="206" s="1"/>
  <c r="G8" i="206" a="1"/>
  <c r="Z8" i="206" s="1"/>
  <c r="F8" i="206" a="1"/>
  <c r="Y8" i="206" s="1"/>
  <c r="E8" i="206" a="1"/>
  <c r="X8" i="206" s="1"/>
  <c r="D8" i="206" a="1"/>
  <c r="W8" i="206" s="1"/>
  <c r="C8" i="206" a="1"/>
  <c r="V8" i="206" s="1"/>
  <c r="R95" i="206" a="1"/>
  <c r="AK95" i="206" s="1"/>
  <c r="Q95" i="206" a="1"/>
  <c r="AJ95" i="206" s="1"/>
  <c r="P95" i="206" a="1"/>
  <c r="AI95" i="206" s="1"/>
  <c r="O95" i="206" a="1"/>
  <c r="AH95" i="206" s="1"/>
  <c r="N95" i="206" a="1"/>
  <c r="AG95" i="206" s="1"/>
  <c r="M95" i="206" a="1"/>
  <c r="AF95" i="206" s="1"/>
  <c r="L95" i="206" a="1"/>
  <c r="AE95" i="206" s="1"/>
  <c r="K95" i="206" a="1"/>
  <c r="AD95" i="206" s="1"/>
  <c r="J95" i="206" a="1"/>
  <c r="AC95" i="206" s="1"/>
  <c r="I95" i="206" a="1"/>
  <c r="AB95" i="206" s="1"/>
  <c r="H95" i="206" a="1"/>
  <c r="AA95" i="206" s="1"/>
  <c r="G95" i="206" a="1"/>
  <c r="Z95" i="206" s="1"/>
  <c r="F95" i="206" a="1"/>
  <c r="Y95" i="206" s="1"/>
  <c r="E95" i="206" a="1"/>
  <c r="X95" i="206" s="1"/>
  <c r="D95" i="206" a="1"/>
  <c r="W95" i="206" s="1"/>
  <c r="C95" i="206" a="1"/>
  <c r="V95" i="206" s="1"/>
  <c r="R94" i="206" a="1"/>
  <c r="AK94" i="206" s="1"/>
  <c r="Q94" i="206" a="1"/>
  <c r="AJ94" i="206" s="1"/>
  <c r="P94" i="206" a="1"/>
  <c r="AI94" i="206" s="1"/>
  <c r="O94" i="206" a="1"/>
  <c r="AH94" i="206" s="1"/>
  <c r="N94" i="206" a="1"/>
  <c r="AG94" i="206" s="1"/>
  <c r="M94" i="206" a="1"/>
  <c r="AF94" i="206" s="1"/>
  <c r="L94" i="206" a="1"/>
  <c r="AE94" i="206" s="1"/>
  <c r="K94" i="206" a="1"/>
  <c r="AD94" i="206" s="1"/>
  <c r="J94" i="206" a="1"/>
  <c r="AC94" i="206" s="1"/>
  <c r="I94" i="206" a="1"/>
  <c r="AB94" i="206" s="1"/>
  <c r="H94" i="206" a="1"/>
  <c r="AA94" i="206" s="1"/>
  <c r="G94" i="206" a="1"/>
  <c r="Z94" i="206" s="1"/>
  <c r="F94" i="206" a="1"/>
  <c r="Y94" i="206" s="1"/>
  <c r="E94" i="206" a="1"/>
  <c r="X94" i="206" s="1"/>
  <c r="D94" i="206" a="1"/>
  <c r="W94" i="206" s="1"/>
  <c r="C94" i="206" a="1"/>
  <c r="V94" i="206" s="1"/>
  <c r="R93" i="206" a="1"/>
  <c r="AK93" i="206" s="1"/>
  <c r="Q93" i="206" a="1"/>
  <c r="AJ93" i="206" s="1"/>
  <c r="P93" i="206" a="1"/>
  <c r="AI93" i="206" s="1"/>
  <c r="O93" i="206" a="1"/>
  <c r="AH93" i="206" s="1"/>
  <c r="N93" i="206" a="1"/>
  <c r="AG93" i="206" s="1"/>
  <c r="M93" i="206" a="1"/>
  <c r="AF93" i="206" s="1"/>
  <c r="L93" i="206" a="1"/>
  <c r="AE93" i="206" s="1"/>
  <c r="K93" i="206" a="1"/>
  <c r="AD93" i="206" s="1"/>
  <c r="J93" i="206" a="1"/>
  <c r="AC93" i="206" s="1"/>
  <c r="I93" i="206" a="1"/>
  <c r="AB93" i="206" s="1"/>
  <c r="H93" i="206" a="1"/>
  <c r="AA93" i="206" s="1"/>
  <c r="G93" i="206" a="1"/>
  <c r="Z93" i="206" s="1"/>
  <c r="F93" i="206" a="1"/>
  <c r="Y93" i="206" s="1"/>
  <c r="E93" i="206" a="1"/>
  <c r="X93" i="206" s="1"/>
  <c r="D93" i="206" a="1"/>
  <c r="W93" i="206" s="1"/>
  <c r="C93" i="206" a="1"/>
  <c r="V93" i="206" s="1"/>
  <c r="R92" i="206" a="1"/>
  <c r="AK92" i="206" s="1"/>
  <c r="Q92" i="206" a="1"/>
  <c r="AJ92" i="206" s="1"/>
  <c r="P92" i="206" a="1"/>
  <c r="AI92" i="206" s="1"/>
  <c r="O92" i="206" a="1"/>
  <c r="AH92" i="206" s="1"/>
  <c r="N92" i="206" a="1"/>
  <c r="AG92" i="206" s="1"/>
  <c r="M92" i="206" a="1"/>
  <c r="AF92" i="206" s="1"/>
  <c r="L92" i="206" a="1"/>
  <c r="AE92" i="206" s="1"/>
  <c r="K92" i="206" a="1"/>
  <c r="AD92" i="206" s="1"/>
  <c r="J92" i="206" a="1"/>
  <c r="AC92" i="206" s="1"/>
  <c r="I92" i="206" a="1"/>
  <c r="AB92" i="206" s="1"/>
  <c r="H92" i="206" a="1"/>
  <c r="AA92" i="206" s="1"/>
  <c r="G92" i="206" a="1"/>
  <c r="Z92" i="206" s="1"/>
  <c r="F92" i="206" a="1"/>
  <c r="Y92" i="206" s="1"/>
  <c r="E92" i="206" a="1"/>
  <c r="X92" i="206" s="1"/>
  <c r="D92" i="206" a="1"/>
  <c r="W92" i="206" s="1"/>
  <c r="C92" i="206" a="1"/>
  <c r="V92" i="206" s="1"/>
  <c r="R91" i="206" a="1"/>
  <c r="AK91" i="206" s="1"/>
  <c r="Q91" i="206" a="1"/>
  <c r="AJ91" i="206" s="1"/>
  <c r="P91" i="206" a="1"/>
  <c r="AI91" i="206" s="1"/>
  <c r="O91" i="206" a="1"/>
  <c r="AH91" i="206" s="1"/>
  <c r="N91" i="206" a="1"/>
  <c r="AG91" i="206" s="1"/>
  <c r="M91" i="206" a="1"/>
  <c r="AF91" i="206" s="1"/>
  <c r="L91" i="206" a="1"/>
  <c r="AE91" i="206" s="1"/>
  <c r="K91" i="206" a="1"/>
  <c r="AD91" i="206" s="1"/>
  <c r="J91" i="206" a="1"/>
  <c r="AC91" i="206" s="1"/>
  <c r="I91" i="206" a="1"/>
  <c r="AB91" i="206" s="1"/>
  <c r="H91" i="206" a="1"/>
  <c r="AA91" i="206" s="1"/>
  <c r="G91" i="206" a="1"/>
  <c r="Z91" i="206" s="1"/>
  <c r="F91" i="206" a="1"/>
  <c r="Y91" i="206" s="1"/>
  <c r="E91" i="206" a="1"/>
  <c r="X91" i="206" s="1"/>
  <c r="D91" i="206" a="1"/>
  <c r="W91" i="206" s="1"/>
  <c r="C91" i="206" a="1"/>
  <c r="V91" i="206" s="1"/>
  <c r="R90" i="206" a="1"/>
  <c r="AK90" i="206" s="1"/>
  <c r="Q90" i="206" a="1"/>
  <c r="AJ90" i="206" s="1"/>
  <c r="P90" i="206" a="1"/>
  <c r="AI90" i="206" s="1"/>
  <c r="O90" i="206" a="1"/>
  <c r="AH90" i="206" s="1"/>
  <c r="N90" i="206" a="1"/>
  <c r="AG90" i="206" s="1"/>
  <c r="M90" i="206" a="1"/>
  <c r="AF90" i="206" s="1"/>
  <c r="L90" i="206" a="1"/>
  <c r="AE90" i="206" s="1"/>
  <c r="K90" i="206" a="1"/>
  <c r="AD90" i="206" s="1"/>
  <c r="J90" i="206" a="1"/>
  <c r="AC90" i="206" s="1"/>
  <c r="I90" i="206" a="1"/>
  <c r="AB90" i="206" s="1"/>
  <c r="H90" i="206" a="1"/>
  <c r="AA90" i="206" s="1"/>
  <c r="G90" i="206" a="1"/>
  <c r="Z90" i="206" s="1"/>
  <c r="F90" i="206" a="1"/>
  <c r="Y90" i="206" s="1"/>
  <c r="E90" i="206" a="1"/>
  <c r="X90" i="206" s="1"/>
  <c r="D90" i="206" a="1"/>
  <c r="W90" i="206" s="1"/>
  <c r="C90" i="206" a="1"/>
  <c r="V90" i="206" s="1"/>
  <c r="R89" i="206" a="1"/>
  <c r="AK89" i="206" s="1"/>
  <c r="Q89" i="206" a="1"/>
  <c r="AJ89" i="206" s="1"/>
  <c r="P89" i="206" a="1"/>
  <c r="AI89" i="206" s="1"/>
  <c r="O89" i="206" a="1"/>
  <c r="AH89" i="206" s="1"/>
  <c r="N89" i="206" a="1"/>
  <c r="AG89" i="206" s="1"/>
  <c r="M89" i="206" a="1"/>
  <c r="AF89" i="206" s="1"/>
  <c r="L89" i="206" a="1"/>
  <c r="AE89" i="206" s="1"/>
  <c r="K89" i="206" a="1"/>
  <c r="AD89" i="206" s="1"/>
  <c r="J89" i="206" a="1"/>
  <c r="AC89" i="206" s="1"/>
  <c r="I89" i="206" a="1"/>
  <c r="AB89" i="206" s="1"/>
  <c r="H89" i="206" a="1"/>
  <c r="AA89" i="206" s="1"/>
  <c r="G89" i="206" a="1"/>
  <c r="Z89" i="206" s="1"/>
  <c r="F89" i="206" a="1"/>
  <c r="Y89" i="206" s="1"/>
  <c r="E89" i="206" a="1"/>
  <c r="X89" i="206" s="1"/>
  <c r="D89" i="206" a="1"/>
  <c r="W89" i="206" s="1"/>
  <c r="C89" i="206" a="1"/>
  <c r="V89" i="206" s="1"/>
  <c r="R88" i="206" a="1"/>
  <c r="AK88" i="206" s="1"/>
  <c r="Q88" i="206" a="1"/>
  <c r="AJ88" i="206" s="1"/>
  <c r="P88" i="206" a="1"/>
  <c r="AI88" i="206" s="1"/>
  <c r="O88" i="206" a="1"/>
  <c r="AH88" i="206" s="1"/>
  <c r="N88" i="206" a="1"/>
  <c r="AG88" i="206" s="1"/>
  <c r="M88" i="206" a="1"/>
  <c r="AF88" i="206" s="1"/>
  <c r="L88" i="206" a="1"/>
  <c r="AE88" i="206" s="1"/>
  <c r="K88" i="206" a="1"/>
  <c r="AD88" i="206" s="1"/>
  <c r="J88" i="206" a="1"/>
  <c r="AC88" i="206" s="1"/>
  <c r="I88" i="206" a="1"/>
  <c r="AB88" i="206" s="1"/>
  <c r="H88" i="206" a="1"/>
  <c r="AA88" i="206" s="1"/>
  <c r="G88" i="206" a="1"/>
  <c r="Z88" i="206" s="1"/>
  <c r="F88" i="206" a="1"/>
  <c r="Y88" i="206" s="1"/>
  <c r="E88" i="206" a="1"/>
  <c r="X88" i="206" s="1"/>
  <c r="D88" i="206" a="1"/>
  <c r="W88" i="206" s="1"/>
  <c r="C88" i="206" a="1"/>
  <c r="V88" i="206" s="1"/>
  <c r="R87" i="206" a="1"/>
  <c r="AK87" i="206" s="1"/>
  <c r="Q87" i="206" a="1"/>
  <c r="AJ87" i="206" s="1"/>
  <c r="P87" i="206" a="1"/>
  <c r="AI87" i="206" s="1"/>
  <c r="O87" i="206" a="1"/>
  <c r="AH87" i="206" s="1"/>
  <c r="N87" i="206" a="1"/>
  <c r="AG87" i="206" s="1"/>
  <c r="M87" i="206" a="1"/>
  <c r="AF87" i="206" s="1"/>
  <c r="L87" i="206" a="1"/>
  <c r="AE87" i="206" s="1"/>
  <c r="K87" i="206" a="1"/>
  <c r="AD87" i="206" s="1"/>
  <c r="J87" i="206" a="1"/>
  <c r="AC87" i="206" s="1"/>
  <c r="I87" i="206" a="1"/>
  <c r="AB87" i="206" s="1"/>
  <c r="H87" i="206" a="1"/>
  <c r="AA87" i="206" s="1"/>
  <c r="G87" i="206" a="1"/>
  <c r="Z87" i="206" s="1"/>
  <c r="F87" i="206" a="1"/>
  <c r="Y87" i="206" s="1"/>
  <c r="E87" i="206" a="1"/>
  <c r="X87" i="206" s="1"/>
  <c r="D87" i="206" a="1"/>
  <c r="W87" i="206" s="1"/>
  <c r="C87" i="206" a="1"/>
  <c r="V87" i="206" s="1"/>
  <c r="R86" i="206" a="1"/>
  <c r="AK86" i="206" s="1"/>
  <c r="Q86" i="206" a="1"/>
  <c r="AJ86" i="206" s="1"/>
  <c r="P86" i="206" a="1"/>
  <c r="AI86" i="206" s="1"/>
  <c r="O86" i="206" a="1"/>
  <c r="AH86" i="206" s="1"/>
  <c r="N86" i="206" a="1"/>
  <c r="AG86" i="206" s="1"/>
  <c r="M86" i="206" a="1"/>
  <c r="AF86" i="206" s="1"/>
  <c r="L86" i="206" a="1"/>
  <c r="AE86" i="206" s="1"/>
  <c r="K86" i="206" a="1"/>
  <c r="AD86" i="206" s="1"/>
  <c r="J86" i="206" a="1"/>
  <c r="AC86" i="206" s="1"/>
  <c r="I86" i="206" a="1"/>
  <c r="AB86" i="206" s="1"/>
  <c r="H86" i="206" a="1"/>
  <c r="AA86" i="206" s="1"/>
  <c r="G86" i="206" a="1"/>
  <c r="Z86" i="206" s="1"/>
  <c r="F86" i="206" a="1"/>
  <c r="Y86" i="206" s="1"/>
  <c r="E86" i="206" a="1"/>
  <c r="X86" i="206" s="1"/>
  <c r="D86" i="206" a="1"/>
  <c r="W86" i="206" s="1"/>
  <c r="C86" i="206" a="1"/>
  <c r="V86" i="206" s="1"/>
  <c r="R85" i="206" a="1"/>
  <c r="AK85" i="206" s="1"/>
  <c r="Q85" i="206" a="1"/>
  <c r="AJ85" i="206" s="1"/>
  <c r="P85" i="206" a="1"/>
  <c r="AI85" i="206" s="1"/>
  <c r="O85" i="206" a="1"/>
  <c r="AH85" i="206" s="1"/>
  <c r="N85" i="206" a="1"/>
  <c r="AG85" i="206" s="1"/>
  <c r="M85" i="206" a="1"/>
  <c r="AF85" i="206" s="1"/>
  <c r="L85" i="206" a="1"/>
  <c r="AE85" i="206" s="1"/>
  <c r="K85" i="206" a="1"/>
  <c r="AD85" i="206" s="1"/>
  <c r="J85" i="206" a="1"/>
  <c r="AC85" i="206" s="1"/>
  <c r="I85" i="206" a="1"/>
  <c r="AB85" i="206" s="1"/>
  <c r="H85" i="206" a="1"/>
  <c r="AA85" i="206" s="1"/>
  <c r="G85" i="206" a="1"/>
  <c r="Z85" i="206" s="1"/>
  <c r="F85" i="206" a="1"/>
  <c r="Y85" i="206" s="1"/>
  <c r="E85" i="206" a="1"/>
  <c r="X85" i="206" s="1"/>
  <c r="D85" i="206" a="1"/>
  <c r="W85" i="206" s="1"/>
  <c r="C85" i="206" a="1"/>
  <c r="V85" i="206" s="1"/>
  <c r="R84" i="206" a="1"/>
  <c r="AK84" i="206" s="1"/>
  <c r="Q84" i="206" a="1"/>
  <c r="AJ84" i="206" s="1"/>
  <c r="P84" i="206" a="1"/>
  <c r="AI84" i="206" s="1"/>
  <c r="O84" i="206" a="1"/>
  <c r="AH84" i="206" s="1"/>
  <c r="N84" i="206" a="1"/>
  <c r="AG84" i="206" s="1"/>
  <c r="M84" i="206" a="1"/>
  <c r="AF84" i="206" s="1"/>
  <c r="L84" i="206" a="1"/>
  <c r="AE84" i="206" s="1"/>
  <c r="K84" i="206" a="1"/>
  <c r="AD84" i="206" s="1"/>
  <c r="J84" i="206" a="1"/>
  <c r="AC84" i="206" s="1"/>
  <c r="I84" i="206" a="1"/>
  <c r="AB84" i="206" s="1"/>
  <c r="H84" i="206" a="1"/>
  <c r="AA84" i="206" s="1"/>
  <c r="G84" i="206" a="1"/>
  <c r="Z84" i="206" s="1"/>
  <c r="F84" i="206" a="1"/>
  <c r="Y84" i="206" s="1"/>
  <c r="E84" i="206" a="1"/>
  <c r="X84" i="206" s="1"/>
  <c r="D84" i="206" a="1"/>
  <c r="W84" i="206" s="1"/>
  <c r="C84" i="206" a="1"/>
  <c r="V84" i="206" s="1"/>
  <c r="R83" i="206" a="1"/>
  <c r="AK83" i="206" s="1"/>
  <c r="Q83" i="206" a="1"/>
  <c r="AJ83" i="206" s="1"/>
  <c r="P83" i="206" a="1"/>
  <c r="AI83" i="206" s="1"/>
  <c r="O83" i="206" a="1"/>
  <c r="AH83" i="206" s="1"/>
  <c r="N83" i="206" a="1"/>
  <c r="AG83" i="206" s="1"/>
  <c r="M83" i="206" a="1"/>
  <c r="AF83" i="206" s="1"/>
  <c r="L83" i="206" a="1"/>
  <c r="AE83" i="206" s="1"/>
  <c r="K83" i="206" a="1"/>
  <c r="AD83" i="206" s="1"/>
  <c r="J83" i="206" a="1"/>
  <c r="AC83" i="206" s="1"/>
  <c r="I83" i="206" a="1"/>
  <c r="AB83" i="206" s="1"/>
  <c r="H83" i="206" a="1"/>
  <c r="AA83" i="206" s="1"/>
  <c r="G83" i="206" a="1"/>
  <c r="Z83" i="206" s="1"/>
  <c r="F83" i="206" a="1"/>
  <c r="Y83" i="206" s="1"/>
  <c r="E83" i="206" a="1"/>
  <c r="X83" i="206" s="1"/>
  <c r="D83" i="206" a="1"/>
  <c r="W83" i="206" s="1"/>
  <c r="C83" i="206" a="1"/>
  <c r="V83" i="206" s="1"/>
  <c r="R20" i="206" a="1"/>
  <c r="AK20" i="206" s="1"/>
  <c r="Q20" i="206" a="1"/>
  <c r="AJ20" i="206" s="1"/>
  <c r="P20" i="206" a="1"/>
  <c r="AI20" i="206" s="1"/>
  <c r="O20" i="206" a="1"/>
  <c r="AH20" i="206" s="1"/>
  <c r="N20" i="206" a="1"/>
  <c r="AG20" i="206" s="1"/>
  <c r="M20" i="206" a="1"/>
  <c r="AF20" i="206" s="1"/>
  <c r="L20" i="206" a="1"/>
  <c r="AE20" i="206" s="1"/>
  <c r="K20" i="206" a="1"/>
  <c r="AD20" i="206" s="1"/>
  <c r="J20" i="206" a="1"/>
  <c r="AC20" i="206" s="1"/>
  <c r="I20" i="206" a="1"/>
  <c r="AB20" i="206" s="1"/>
  <c r="H20" i="206" a="1"/>
  <c r="AA20" i="206" s="1"/>
  <c r="G20" i="206" a="1"/>
  <c r="Z20" i="206" s="1"/>
  <c r="F20" i="206" a="1"/>
  <c r="Y20" i="206" s="1"/>
  <c r="E20" i="206" a="1"/>
  <c r="X20" i="206" s="1"/>
  <c r="D20" i="206" a="1"/>
  <c r="W20" i="206" s="1"/>
  <c r="C20" i="206" a="1"/>
  <c r="V20" i="206" s="1"/>
  <c r="R82" i="206" a="1"/>
  <c r="AK82" i="206" s="1"/>
  <c r="Q82" i="206" a="1"/>
  <c r="AJ82" i="206" s="1"/>
  <c r="P82" i="206" a="1"/>
  <c r="AI82" i="206" s="1"/>
  <c r="O82" i="206" a="1"/>
  <c r="AH82" i="206" s="1"/>
  <c r="N82" i="206" a="1"/>
  <c r="AG82" i="206" s="1"/>
  <c r="M82" i="206" a="1"/>
  <c r="AF82" i="206" s="1"/>
  <c r="L82" i="206" a="1"/>
  <c r="AE82" i="206" s="1"/>
  <c r="K82" i="206" a="1"/>
  <c r="AD82" i="206" s="1"/>
  <c r="J82" i="206" a="1"/>
  <c r="AC82" i="206" s="1"/>
  <c r="I82" i="206" a="1"/>
  <c r="AB82" i="206" s="1"/>
  <c r="H82" i="206" a="1"/>
  <c r="AA82" i="206" s="1"/>
  <c r="G82" i="206" a="1"/>
  <c r="Z82" i="206" s="1"/>
  <c r="F82" i="206" a="1"/>
  <c r="Y82" i="206" s="1"/>
  <c r="E82" i="206" a="1"/>
  <c r="X82" i="206" s="1"/>
  <c r="D82" i="206" a="1"/>
  <c r="W82" i="206" s="1"/>
  <c r="C82" i="206" a="1"/>
  <c r="V82" i="206" s="1"/>
  <c r="R81" i="206" a="1"/>
  <c r="AK81" i="206" s="1"/>
  <c r="Q81" i="206" a="1"/>
  <c r="AJ81" i="206" s="1"/>
  <c r="P81" i="206" a="1"/>
  <c r="AI81" i="206" s="1"/>
  <c r="O81" i="206" a="1"/>
  <c r="AH81" i="206" s="1"/>
  <c r="N81" i="206" a="1"/>
  <c r="AG81" i="206" s="1"/>
  <c r="M81" i="206" a="1"/>
  <c r="AF81" i="206" s="1"/>
  <c r="L81" i="206" a="1"/>
  <c r="AE81" i="206" s="1"/>
  <c r="K81" i="206" a="1"/>
  <c r="AD81" i="206" s="1"/>
  <c r="J81" i="206" a="1"/>
  <c r="AC81" i="206" s="1"/>
  <c r="I81" i="206" a="1"/>
  <c r="AB81" i="206" s="1"/>
  <c r="H81" i="206" a="1"/>
  <c r="AA81" i="206" s="1"/>
  <c r="G81" i="206" a="1"/>
  <c r="Z81" i="206" s="1"/>
  <c r="F81" i="206" a="1"/>
  <c r="Y81" i="206" s="1"/>
  <c r="E81" i="206" a="1"/>
  <c r="X81" i="206" s="1"/>
  <c r="D81" i="206" a="1"/>
  <c r="W81" i="206" s="1"/>
  <c r="C81" i="206" a="1"/>
  <c r="V81" i="206" s="1"/>
  <c r="R80" i="206" a="1"/>
  <c r="AK80" i="206" s="1"/>
  <c r="Q80" i="206" a="1"/>
  <c r="AJ80" i="206" s="1"/>
  <c r="P80" i="206" a="1"/>
  <c r="AI80" i="206" s="1"/>
  <c r="O80" i="206" a="1"/>
  <c r="AH80" i="206" s="1"/>
  <c r="N80" i="206" a="1"/>
  <c r="AG80" i="206" s="1"/>
  <c r="M80" i="206" a="1"/>
  <c r="AF80" i="206" s="1"/>
  <c r="L80" i="206" a="1"/>
  <c r="AE80" i="206" s="1"/>
  <c r="K80" i="206" a="1"/>
  <c r="AD80" i="206" s="1"/>
  <c r="J80" i="206" a="1"/>
  <c r="AC80" i="206" s="1"/>
  <c r="I80" i="206" a="1"/>
  <c r="AB80" i="206" s="1"/>
  <c r="H80" i="206" a="1"/>
  <c r="AA80" i="206" s="1"/>
  <c r="G80" i="206" a="1"/>
  <c r="Z80" i="206" s="1"/>
  <c r="F80" i="206" a="1"/>
  <c r="Y80" i="206" s="1"/>
  <c r="E80" i="206" a="1"/>
  <c r="X80" i="206" s="1"/>
  <c r="D80" i="206" a="1"/>
  <c r="W80" i="206" s="1"/>
  <c r="C80" i="206" a="1"/>
  <c r="V80" i="206" s="1"/>
  <c r="R79" i="206" a="1"/>
  <c r="AK79" i="206" s="1"/>
  <c r="Q79" i="206" a="1"/>
  <c r="AJ79" i="206" s="1"/>
  <c r="P79" i="206" a="1"/>
  <c r="AI79" i="206" s="1"/>
  <c r="O79" i="206" a="1"/>
  <c r="AH79" i="206" s="1"/>
  <c r="N79" i="206" a="1"/>
  <c r="AG79" i="206" s="1"/>
  <c r="M79" i="206" a="1"/>
  <c r="AF79" i="206" s="1"/>
  <c r="L79" i="206" a="1"/>
  <c r="AE79" i="206" s="1"/>
  <c r="K79" i="206" a="1"/>
  <c r="AD79" i="206" s="1"/>
  <c r="J79" i="206" a="1"/>
  <c r="AC79" i="206" s="1"/>
  <c r="I79" i="206" a="1"/>
  <c r="AB79" i="206" s="1"/>
  <c r="H79" i="206" a="1"/>
  <c r="AA79" i="206" s="1"/>
  <c r="G79" i="206" a="1"/>
  <c r="Z79" i="206" s="1"/>
  <c r="F79" i="206" a="1"/>
  <c r="Y79" i="206" s="1"/>
  <c r="E79" i="206" a="1"/>
  <c r="X79" i="206" s="1"/>
  <c r="D79" i="206" a="1"/>
  <c r="W79" i="206" s="1"/>
  <c r="C79" i="206" a="1"/>
  <c r="V79" i="206" s="1"/>
  <c r="R78" i="206" a="1"/>
  <c r="AK78" i="206" s="1"/>
  <c r="Q78" i="206" a="1"/>
  <c r="AJ78" i="206" s="1"/>
  <c r="P78" i="206" a="1"/>
  <c r="AI78" i="206" s="1"/>
  <c r="O78" i="206" a="1"/>
  <c r="AH78" i="206" s="1"/>
  <c r="N78" i="206" a="1"/>
  <c r="AG78" i="206" s="1"/>
  <c r="M78" i="206" a="1"/>
  <c r="AF78" i="206" s="1"/>
  <c r="L78" i="206" a="1"/>
  <c r="AE78" i="206" s="1"/>
  <c r="K78" i="206" a="1"/>
  <c r="AD78" i="206" s="1"/>
  <c r="J78" i="206" a="1"/>
  <c r="AC78" i="206" s="1"/>
  <c r="I78" i="206" a="1"/>
  <c r="AB78" i="206" s="1"/>
  <c r="H78" i="206" a="1"/>
  <c r="AA78" i="206" s="1"/>
  <c r="G78" i="206" a="1"/>
  <c r="Z78" i="206" s="1"/>
  <c r="F78" i="206" a="1"/>
  <c r="Y78" i="206" s="1"/>
  <c r="E78" i="206" a="1"/>
  <c r="X78" i="206" s="1"/>
  <c r="D78" i="206" a="1"/>
  <c r="W78" i="206" s="1"/>
  <c r="C78" i="206" a="1"/>
  <c r="V78" i="206" s="1"/>
  <c r="R77" i="206" a="1"/>
  <c r="AK77" i="206" s="1"/>
  <c r="Q77" i="206" a="1"/>
  <c r="AJ77" i="206" s="1"/>
  <c r="P77" i="206" a="1"/>
  <c r="AI77" i="206" s="1"/>
  <c r="O77" i="206" a="1"/>
  <c r="AH77" i="206" s="1"/>
  <c r="N77" i="206" a="1"/>
  <c r="AG77" i="206" s="1"/>
  <c r="M77" i="206" a="1"/>
  <c r="AF77" i="206" s="1"/>
  <c r="L77" i="206" a="1"/>
  <c r="AE77" i="206" s="1"/>
  <c r="K77" i="206" a="1"/>
  <c r="AD77" i="206" s="1"/>
  <c r="J77" i="206" a="1"/>
  <c r="AC77" i="206" s="1"/>
  <c r="I77" i="206" a="1"/>
  <c r="AB77" i="206" s="1"/>
  <c r="H77" i="206" a="1"/>
  <c r="AA77" i="206" s="1"/>
  <c r="G77" i="206" a="1"/>
  <c r="Z77" i="206" s="1"/>
  <c r="F77" i="206" a="1"/>
  <c r="Y77" i="206" s="1"/>
  <c r="E77" i="206" a="1"/>
  <c r="X77" i="206" s="1"/>
  <c r="D77" i="206" a="1"/>
  <c r="W77" i="206" s="1"/>
  <c r="C77" i="206" a="1"/>
  <c r="V77" i="206" s="1"/>
  <c r="R15" i="206" a="1"/>
  <c r="AK15" i="206" s="1"/>
  <c r="Q15" i="206" a="1"/>
  <c r="AJ15" i="206" s="1"/>
  <c r="P15" i="206" a="1"/>
  <c r="AI15" i="206" s="1"/>
  <c r="O15" i="206" a="1"/>
  <c r="AH15" i="206" s="1"/>
  <c r="N15" i="206" a="1"/>
  <c r="AG15" i="206" s="1"/>
  <c r="M15" i="206" a="1"/>
  <c r="AF15" i="206" s="1"/>
  <c r="L15" i="206" a="1"/>
  <c r="AE15" i="206" s="1"/>
  <c r="K15" i="206" a="1"/>
  <c r="AD15" i="206" s="1"/>
  <c r="J15" i="206" a="1"/>
  <c r="AC15" i="206" s="1"/>
  <c r="I15" i="206" a="1"/>
  <c r="AB15" i="206" s="1"/>
  <c r="H15" i="206" a="1"/>
  <c r="AA15" i="206" s="1"/>
  <c r="G15" i="206" a="1"/>
  <c r="Z15" i="206" s="1"/>
  <c r="F15" i="206" a="1"/>
  <c r="Y15" i="206" s="1"/>
  <c r="E15" i="206" a="1"/>
  <c r="X15" i="206" s="1"/>
  <c r="D15" i="206" a="1"/>
  <c r="W15" i="206" s="1"/>
  <c r="C15" i="206" a="1"/>
  <c r="V15" i="206" s="1"/>
  <c r="R76" i="206" a="1"/>
  <c r="AK76" i="206" s="1"/>
  <c r="Q76" i="206" a="1"/>
  <c r="AJ76" i="206" s="1"/>
  <c r="P76" i="206" a="1"/>
  <c r="AI76" i="206" s="1"/>
  <c r="O76" i="206" a="1"/>
  <c r="AH76" i="206" s="1"/>
  <c r="N76" i="206" a="1"/>
  <c r="AG76" i="206" s="1"/>
  <c r="M76" i="206" a="1"/>
  <c r="AF76" i="206" s="1"/>
  <c r="L76" i="206" a="1"/>
  <c r="AE76" i="206" s="1"/>
  <c r="K76" i="206" a="1"/>
  <c r="AD76" i="206" s="1"/>
  <c r="J76" i="206" a="1"/>
  <c r="AC76" i="206" s="1"/>
  <c r="I76" i="206" a="1"/>
  <c r="AB76" i="206" s="1"/>
  <c r="H76" i="206" a="1"/>
  <c r="AA76" i="206" s="1"/>
  <c r="G76" i="206" a="1"/>
  <c r="Z76" i="206" s="1"/>
  <c r="F76" i="206" a="1"/>
  <c r="Y76" i="206" s="1"/>
  <c r="E76" i="206" a="1"/>
  <c r="X76" i="206" s="1"/>
  <c r="D76" i="206" a="1"/>
  <c r="W76" i="206" s="1"/>
  <c r="C76" i="206" a="1"/>
  <c r="V76" i="206" s="1"/>
  <c r="R75" i="206" a="1"/>
  <c r="AK75" i="206" s="1"/>
  <c r="Q75" i="206" a="1"/>
  <c r="AJ75" i="206" s="1"/>
  <c r="P75" i="206" a="1"/>
  <c r="AI75" i="206" s="1"/>
  <c r="O75" i="206" a="1"/>
  <c r="AH75" i="206" s="1"/>
  <c r="N75" i="206" a="1"/>
  <c r="AG75" i="206" s="1"/>
  <c r="M75" i="206" a="1"/>
  <c r="AF75" i="206" s="1"/>
  <c r="L75" i="206" a="1"/>
  <c r="AE75" i="206" s="1"/>
  <c r="K75" i="206" a="1"/>
  <c r="AD75" i="206" s="1"/>
  <c r="J75" i="206" a="1"/>
  <c r="AC75" i="206" s="1"/>
  <c r="I75" i="206" a="1"/>
  <c r="AB75" i="206" s="1"/>
  <c r="H75" i="206" a="1"/>
  <c r="AA75" i="206" s="1"/>
  <c r="G75" i="206" a="1"/>
  <c r="Z75" i="206" s="1"/>
  <c r="F75" i="206" a="1"/>
  <c r="Y75" i="206" s="1"/>
  <c r="E75" i="206" a="1"/>
  <c r="X75" i="206" s="1"/>
  <c r="D75" i="206" a="1"/>
  <c r="W75" i="206" s="1"/>
  <c r="C75" i="206" a="1"/>
  <c r="V75" i="206" s="1"/>
  <c r="R74" i="206" a="1"/>
  <c r="AK74" i="206" s="1"/>
  <c r="Q74" i="206" a="1"/>
  <c r="AJ74" i="206" s="1"/>
  <c r="P74" i="206" a="1"/>
  <c r="AI74" i="206" s="1"/>
  <c r="O74" i="206" a="1"/>
  <c r="AH74" i="206" s="1"/>
  <c r="N74" i="206" a="1"/>
  <c r="AG74" i="206" s="1"/>
  <c r="M74" i="206" a="1"/>
  <c r="AF74" i="206" s="1"/>
  <c r="L74" i="206" a="1"/>
  <c r="AE74" i="206" s="1"/>
  <c r="K74" i="206" a="1"/>
  <c r="AD74" i="206" s="1"/>
  <c r="J74" i="206" a="1"/>
  <c r="AC74" i="206" s="1"/>
  <c r="I74" i="206" a="1"/>
  <c r="AB74" i="206" s="1"/>
  <c r="H74" i="206" a="1"/>
  <c r="AA74" i="206" s="1"/>
  <c r="G74" i="206" a="1"/>
  <c r="Z74" i="206" s="1"/>
  <c r="F74" i="206" a="1"/>
  <c r="Y74" i="206" s="1"/>
  <c r="E74" i="206" a="1"/>
  <c r="X74" i="206" s="1"/>
  <c r="D74" i="206" a="1"/>
  <c r="W74" i="206" s="1"/>
  <c r="C74" i="206" a="1"/>
  <c r="V74" i="206" s="1"/>
  <c r="R73" i="206" a="1"/>
  <c r="AK73" i="206" s="1"/>
  <c r="Q73" i="206" a="1"/>
  <c r="AJ73" i="206" s="1"/>
  <c r="P73" i="206" a="1"/>
  <c r="AI73" i="206" s="1"/>
  <c r="O73" i="206" a="1"/>
  <c r="AH73" i="206" s="1"/>
  <c r="N73" i="206" a="1"/>
  <c r="AG73" i="206" s="1"/>
  <c r="M73" i="206" a="1"/>
  <c r="AF73" i="206" s="1"/>
  <c r="L73" i="206" a="1"/>
  <c r="AE73" i="206" s="1"/>
  <c r="K73" i="206" a="1"/>
  <c r="AD73" i="206" s="1"/>
  <c r="J73" i="206" a="1"/>
  <c r="AC73" i="206" s="1"/>
  <c r="I73" i="206" a="1"/>
  <c r="AB73" i="206" s="1"/>
  <c r="H73" i="206" a="1"/>
  <c r="AA73" i="206" s="1"/>
  <c r="G73" i="206" a="1"/>
  <c r="Z73" i="206" s="1"/>
  <c r="F73" i="206" a="1"/>
  <c r="Y73" i="206" s="1"/>
  <c r="E73" i="206" a="1"/>
  <c r="X73" i="206" s="1"/>
  <c r="D73" i="206" a="1"/>
  <c r="W73" i="206" s="1"/>
  <c r="C73" i="206" a="1"/>
  <c r="V73" i="206" s="1"/>
  <c r="R72" i="206" a="1"/>
  <c r="AK72" i="206" s="1"/>
  <c r="Q72" i="206" a="1"/>
  <c r="AJ72" i="206" s="1"/>
  <c r="P72" i="206" a="1"/>
  <c r="AI72" i="206" s="1"/>
  <c r="O72" i="206" a="1"/>
  <c r="AH72" i="206" s="1"/>
  <c r="N72" i="206" a="1"/>
  <c r="AG72" i="206" s="1"/>
  <c r="M72" i="206" a="1"/>
  <c r="AF72" i="206" s="1"/>
  <c r="L72" i="206" a="1"/>
  <c r="AE72" i="206" s="1"/>
  <c r="K72" i="206" a="1"/>
  <c r="AD72" i="206" s="1"/>
  <c r="J72" i="206" a="1"/>
  <c r="AC72" i="206" s="1"/>
  <c r="I72" i="206" a="1"/>
  <c r="AB72" i="206" s="1"/>
  <c r="H72" i="206" a="1"/>
  <c r="AA72" i="206" s="1"/>
  <c r="G72" i="206" a="1"/>
  <c r="Z72" i="206" s="1"/>
  <c r="F72" i="206" a="1"/>
  <c r="Y72" i="206" s="1"/>
  <c r="E72" i="206" a="1"/>
  <c r="X72" i="206" s="1"/>
  <c r="D72" i="206" a="1"/>
  <c r="W72" i="206" s="1"/>
  <c r="C72" i="206" a="1"/>
  <c r="V72" i="206" s="1"/>
  <c r="R71" i="206" a="1"/>
  <c r="AK71" i="206" s="1"/>
  <c r="Q71" i="206" a="1"/>
  <c r="AJ71" i="206" s="1"/>
  <c r="P71" i="206" a="1"/>
  <c r="AI71" i="206" s="1"/>
  <c r="O71" i="206" a="1"/>
  <c r="AH71" i="206" s="1"/>
  <c r="N71" i="206" a="1"/>
  <c r="AG71" i="206" s="1"/>
  <c r="M71" i="206" a="1"/>
  <c r="AF71" i="206" s="1"/>
  <c r="L71" i="206" a="1"/>
  <c r="AE71" i="206" s="1"/>
  <c r="K71" i="206" a="1"/>
  <c r="AD71" i="206" s="1"/>
  <c r="J71" i="206" a="1"/>
  <c r="AC71" i="206" s="1"/>
  <c r="I71" i="206" a="1"/>
  <c r="AB71" i="206" s="1"/>
  <c r="H71" i="206" a="1"/>
  <c r="AA71" i="206" s="1"/>
  <c r="G71" i="206" a="1"/>
  <c r="Z71" i="206" s="1"/>
  <c r="F71" i="206" a="1"/>
  <c r="Y71" i="206" s="1"/>
  <c r="E71" i="206" a="1"/>
  <c r="X71" i="206" s="1"/>
  <c r="D71" i="206" a="1"/>
  <c r="W71" i="206" s="1"/>
  <c r="C71" i="206" a="1"/>
  <c r="V71" i="206" s="1"/>
  <c r="R70" i="206" a="1"/>
  <c r="AK70" i="206" s="1"/>
  <c r="Q70" i="206" a="1"/>
  <c r="AJ70" i="206" s="1"/>
  <c r="P70" i="206" a="1"/>
  <c r="AI70" i="206" s="1"/>
  <c r="O70" i="206" a="1"/>
  <c r="AH70" i="206" s="1"/>
  <c r="N70" i="206" a="1"/>
  <c r="AG70" i="206" s="1"/>
  <c r="M70" i="206" a="1"/>
  <c r="AF70" i="206" s="1"/>
  <c r="L70" i="206" a="1"/>
  <c r="AE70" i="206" s="1"/>
  <c r="K70" i="206" a="1"/>
  <c r="AD70" i="206" s="1"/>
  <c r="J70" i="206" a="1"/>
  <c r="AC70" i="206" s="1"/>
  <c r="I70" i="206" a="1"/>
  <c r="AB70" i="206" s="1"/>
  <c r="H70" i="206" a="1"/>
  <c r="AA70" i="206" s="1"/>
  <c r="G70" i="206" a="1"/>
  <c r="Z70" i="206" s="1"/>
  <c r="F70" i="206" a="1"/>
  <c r="Y70" i="206" s="1"/>
  <c r="E70" i="206" a="1"/>
  <c r="X70" i="206" s="1"/>
  <c r="D70" i="206" a="1"/>
  <c r="W70" i="206" s="1"/>
  <c r="C70" i="206" a="1"/>
  <c r="V70" i="206" s="1"/>
  <c r="R69" i="206" a="1"/>
  <c r="AK69" i="206" s="1"/>
  <c r="Q69" i="206" a="1"/>
  <c r="AJ69" i="206" s="1"/>
  <c r="P69" i="206" a="1"/>
  <c r="AI69" i="206" s="1"/>
  <c r="O69" i="206" a="1"/>
  <c r="AH69" i="206" s="1"/>
  <c r="N69" i="206" a="1"/>
  <c r="AG69" i="206" s="1"/>
  <c r="M69" i="206" a="1"/>
  <c r="AF69" i="206" s="1"/>
  <c r="L69" i="206" a="1"/>
  <c r="AE69" i="206" s="1"/>
  <c r="K69" i="206" a="1"/>
  <c r="AD69" i="206" s="1"/>
  <c r="J69" i="206" a="1"/>
  <c r="AC69" i="206" s="1"/>
  <c r="I69" i="206" a="1"/>
  <c r="AB69" i="206" s="1"/>
  <c r="H69" i="206" a="1"/>
  <c r="AA69" i="206" s="1"/>
  <c r="G69" i="206" a="1"/>
  <c r="Z69" i="206" s="1"/>
  <c r="F69" i="206" a="1"/>
  <c r="Y69" i="206" s="1"/>
  <c r="E69" i="206" a="1"/>
  <c r="X69" i="206" s="1"/>
  <c r="D69" i="206" a="1"/>
  <c r="W69" i="206" s="1"/>
  <c r="C69" i="206" a="1"/>
  <c r="V69" i="206" s="1"/>
  <c r="R68" i="206" a="1"/>
  <c r="AK68" i="206" s="1"/>
  <c r="Q68" i="206" a="1"/>
  <c r="AJ68" i="206" s="1"/>
  <c r="P68" i="206" a="1"/>
  <c r="AI68" i="206" s="1"/>
  <c r="O68" i="206" a="1"/>
  <c r="AH68" i="206" s="1"/>
  <c r="N68" i="206" a="1"/>
  <c r="AG68" i="206" s="1"/>
  <c r="M68" i="206" a="1"/>
  <c r="AF68" i="206" s="1"/>
  <c r="L68" i="206" a="1"/>
  <c r="AE68" i="206" s="1"/>
  <c r="K68" i="206" a="1"/>
  <c r="AD68" i="206" s="1"/>
  <c r="J68" i="206" a="1"/>
  <c r="AC68" i="206" s="1"/>
  <c r="I68" i="206" a="1"/>
  <c r="AB68" i="206" s="1"/>
  <c r="H68" i="206" a="1"/>
  <c r="AA68" i="206" s="1"/>
  <c r="G68" i="206" a="1"/>
  <c r="Z68" i="206" s="1"/>
  <c r="F68" i="206" a="1"/>
  <c r="Y68" i="206" s="1"/>
  <c r="E68" i="206" a="1"/>
  <c r="X68" i="206" s="1"/>
  <c r="D68" i="206" a="1"/>
  <c r="W68" i="206" s="1"/>
  <c r="C68" i="206" a="1"/>
  <c r="V68" i="206" s="1"/>
  <c r="R67" i="206" a="1"/>
  <c r="AK67" i="206" s="1"/>
  <c r="Q67" i="206" a="1"/>
  <c r="AJ67" i="206" s="1"/>
  <c r="P67" i="206" a="1"/>
  <c r="AI67" i="206" s="1"/>
  <c r="O67" i="206" a="1"/>
  <c r="AH67" i="206" s="1"/>
  <c r="N67" i="206" a="1"/>
  <c r="AG67" i="206" s="1"/>
  <c r="M67" i="206" a="1"/>
  <c r="AF67" i="206" s="1"/>
  <c r="L67" i="206" a="1"/>
  <c r="AE67" i="206" s="1"/>
  <c r="K67" i="206" a="1"/>
  <c r="AD67" i="206" s="1"/>
  <c r="J67" i="206" a="1"/>
  <c r="AC67" i="206" s="1"/>
  <c r="I67" i="206" a="1"/>
  <c r="AB67" i="206" s="1"/>
  <c r="H67" i="206" a="1"/>
  <c r="AA67" i="206" s="1"/>
  <c r="G67" i="206" a="1"/>
  <c r="Z67" i="206" s="1"/>
  <c r="F67" i="206" a="1"/>
  <c r="Y67" i="206" s="1"/>
  <c r="E67" i="206" a="1"/>
  <c r="X67" i="206" s="1"/>
  <c r="D67" i="206" a="1"/>
  <c r="W67" i="206" s="1"/>
  <c r="C67" i="206" a="1"/>
  <c r="V67" i="206" s="1"/>
  <c r="R66" i="206" a="1"/>
  <c r="AK66" i="206" s="1"/>
  <c r="Q66" i="206" a="1"/>
  <c r="AJ66" i="206" s="1"/>
  <c r="P66" i="206" a="1"/>
  <c r="AI66" i="206" s="1"/>
  <c r="O66" i="206" a="1"/>
  <c r="AH66" i="206" s="1"/>
  <c r="N66" i="206" a="1"/>
  <c r="AG66" i="206" s="1"/>
  <c r="M66" i="206" a="1"/>
  <c r="AF66" i="206" s="1"/>
  <c r="L66" i="206" a="1"/>
  <c r="AE66" i="206" s="1"/>
  <c r="K66" i="206" a="1"/>
  <c r="AD66" i="206" s="1"/>
  <c r="J66" i="206" a="1"/>
  <c r="AC66" i="206" s="1"/>
  <c r="I66" i="206" a="1"/>
  <c r="AB66" i="206" s="1"/>
  <c r="H66" i="206" a="1"/>
  <c r="AA66" i="206" s="1"/>
  <c r="G66" i="206" a="1"/>
  <c r="Z66" i="206" s="1"/>
  <c r="F66" i="206" a="1"/>
  <c r="Y66" i="206" s="1"/>
  <c r="E66" i="206" a="1"/>
  <c r="X66" i="206" s="1"/>
  <c r="D66" i="206" a="1"/>
  <c r="W66" i="206" s="1"/>
  <c r="C66" i="206" a="1"/>
  <c r="V66" i="206" s="1"/>
  <c r="R65" i="206" a="1"/>
  <c r="AK65" i="206" s="1"/>
  <c r="Q65" i="206" a="1"/>
  <c r="AJ65" i="206" s="1"/>
  <c r="P65" i="206" a="1"/>
  <c r="AI65" i="206" s="1"/>
  <c r="O65" i="206" a="1"/>
  <c r="AH65" i="206" s="1"/>
  <c r="N65" i="206" a="1"/>
  <c r="AG65" i="206" s="1"/>
  <c r="M65" i="206" a="1"/>
  <c r="AF65" i="206" s="1"/>
  <c r="L65" i="206" a="1"/>
  <c r="AE65" i="206" s="1"/>
  <c r="K65" i="206" a="1"/>
  <c r="AD65" i="206" s="1"/>
  <c r="J65" i="206" a="1"/>
  <c r="AC65" i="206" s="1"/>
  <c r="I65" i="206" a="1"/>
  <c r="AB65" i="206" s="1"/>
  <c r="H65" i="206" a="1"/>
  <c r="AA65" i="206" s="1"/>
  <c r="G65" i="206" a="1"/>
  <c r="Z65" i="206" s="1"/>
  <c r="F65" i="206" a="1"/>
  <c r="Y65" i="206" s="1"/>
  <c r="E65" i="206" a="1"/>
  <c r="X65" i="206" s="1"/>
  <c r="D65" i="206" a="1"/>
  <c r="W65" i="206" s="1"/>
  <c r="C65" i="206" a="1"/>
  <c r="V65" i="206" s="1"/>
  <c r="R64" i="206" a="1"/>
  <c r="AK64" i="206" s="1"/>
  <c r="Q64" i="206" a="1"/>
  <c r="AJ64" i="206" s="1"/>
  <c r="P64" i="206" a="1"/>
  <c r="AI64" i="206" s="1"/>
  <c r="O64" i="206" a="1"/>
  <c r="AH64" i="206" s="1"/>
  <c r="N64" i="206" a="1"/>
  <c r="AG64" i="206" s="1"/>
  <c r="M64" i="206" a="1"/>
  <c r="AF64" i="206" s="1"/>
  <c r="L64" i="206" a="1"/>
  <c r="AE64" i="206" s="1"/>
  <c r="K64" i="206" a="1"/>
  <c r="AD64" i="206" s="1"/>
  <c r="J64" i="206" a="1"/>
  <c r="AC64" i="206" s="1"/>
  <c r="I64" i="206" a="1"/>
  <c r="AB64" i="206" s="1"/>
  <c r="H64" i="206" a="1"/>
  <c r="AA64" i="206" s="1"/>
  <c r="G64" i="206" a="1"/>
  <c r="Z64" i="206" s="1"/>
  <c r="F64" i="206" a="1"/>
  <c r="Y64" i="206" s="1"/>
  <c r="E64" i="206" a="1"/>
  <c r="X64" i="206" s="1"/>
  <c r="D64" i="206" a="1"/>
  <c r="W64" i="206" s="1"/>
  <c r="C64" i="206" a="1"/>
  <c r="V64" i="206" s="1"/>
  <c r="R63" i="206" a="1"/>
  <c r="AK63" i="206" s="1"/>
  <c r="Q63" i="206" a="1"/>
  <c r="AJ63" i="206" s="1"/>
  <c r="P63" i="206" a="1"/>
  <c r="AI63" i="206" s="1"/>
  <c r="O63" i="206" a="1"/>
  <c r="AH63" i="206" s="1"/>
  <c r="N63" i="206" a="1"/>
  <c r="AG63" i="206" s="1"/>
  <c r="M63" i="206" a="1"/>
  <c r="AF63" i="206" s="1"/>
  <c r="L63" i="206" a="1"/>
  <c r="AE63" i="206" s="1"/>
  <c r="K63" i="206" a="1"/>
  <c r="AD63" i="206" s="1"/>
  <c r="J63" i="206" a="1"/>
  <c r="AC63" i="206" s="1"/>
  <c r="I63" i="206" a="1"/>
  <c r="AB63" i="206" s="1"/>
  <c r="H63" i="206" a="1"/>
  <c r="AA63" i="206" s="1"/>
  <c r="G63" i="206" a="1"/>
  <c r="Z63" i="206" s="1"/>
  <c r="F63" i="206" a="1"/>
  <c r="Y63" i="206" s="1"/>
  <c r="E63" i="206" a="1"/>
  <c r="X63" i="206" s="1"/>
  <c r="D63" i="206" a="1"/>
  <c r="W63" i="206" s="1"/>
  <c r="C63" i="206" a="1"/>
  <c r="V63" i="206" s="1"/>
  <c r="R62" i="206" a="1"/>
  <c r="AK62" i="206" s="1"/>
  <c r="Q62" i="206" a="1"/>
  <c r="AJ62" i="206" s="1"/>
  <c r="P62" i="206" a="1"/>
  <c r="AI62" i="206" s="1"/>
  <c r="O62" i="206" a="1"/>
  <c r="AH62" i="206" s="1"/>
  <c r="N62" i="206" a="1"/>
  <c r="AG62" i="206" s="1"/>
  <c r="M62" i="206" a="1"/>
  <c r="AF62" i="206" s="1"/>
  <c r="L62" i="206" a="1"/>
  <c r="AE62" i="206" s="1"/>
  <c r="K62" i="206" a="1"/>
  <c r="AD62" i="206" s="1"/>
  <c r="J62" i="206" a="1"/>
  <c r="AC62" i="206" s="1"/>
  <c r="I62" i="206" a="1"/>
  <c r="AB62" i="206" s="1"/>
  <c r="H62" i="206" a="1"/>
  <c r="AA62" i="206" s="1"/>
  <c r="G62" i="206" a="1"/>
  <c r="Z62" i="206" s="1"/>
  <c r="F62" i="206" a="1"/>
  <c r="Y62" i="206" s="1"/>
  <c r="E62" i="206" a="1"/>
  <c r="X62" i="206" s="1"/>
  <c r="D62" i="206" a="1"/>
  <c r="W62" i="206" s="1"/>
  <c r="C62" i="206" a="1"/>
  <c r="V62" i="206" s="1"/>
  <c r="R61" i="206" a="1"/>
  <c r="AK61" i="206" s="1"/>
  <c r="Q61" i="206" a="1"/>
  <c r="AJ61" i="206" s="1"/>
  <c r="P61" i="206" a="1"/>
  <c r="AI61" i="206" s="1"/>
  <c r="O61" i="206" a="1"/>
  <c r="AH61" i="206" s="1"/>
  <c r="N61" i="206" a="1"/>
  <c r="AG61" i="206" s="1"/>
  <c r="M61" i="206" a="1"/>
  <c r="AF61" i="206" s="1"/>
  <c r="L61" i="206" a="1"/>
  <c r="AE61" i="206" s="1"/>
  <c r="K61" i="206" a="1"/>
  <c r="AD61" i="206" s="1"/>
  <c r="J61" i="206" a="1"/>
  <c r="AC61" i="206" s="1"/>
  <c r="I61" i="206" a="1"/>
  <c r="AB61" i="206" s="1"/>
  <c r="H61" i="206" a="1"/>
  <c r="AA61" i="206" s="1"/>
  <c r="G61" i="206" a="1"/>
  <c r="Z61" i="206" s="1"/>
  <c r="F61" i="206" a="1"/>
  <c r="Y61" i="206" s="1"/>
  <c r="E61" i="206" a="1"/>
  <c r="X61" i="206" s="1"/>
  <c r="D61" i="206" a="1"/>
  <c r="W61" i="206" s="1"/>
  <c r="C61" i="206" a="1"/>
  <c r="V61" i="206" s="1"/>
  <c r="R60" i="206" a="1"/>
  <c r="AK60" i="206" s="1"/>
  <c r="Q60" i="206" a="1"/>
  <c r="AJ60" i="206" s="1"/>
  <c r="P60" i="206" a="1"/>
  <c r="AI60" i="206" s="1"/>
  <c r="O60" i="206" a="1"/>
  <c r="AH60" i="206" s="1"/>
  <c r="N60" i="206" a="1"/>
  <c r="AG60" i="206" s="1"/>
  <c r="M60" i="206" a="1"/>
  <c r="AF60" i="206" s="1"/>
  <c r="L60" i="206" a="1"/>
  <c r="AE60" i="206" s="1"/>
  <c r="K60" i="206" a="1"/>
  <c r="AD60" i="206" s="1"/>
  <c r="J60" i="206" a="1"/>
  <c r="AC60" i="206" s="1"/>
  <c r="I60" i="206" a="1"/>
  <c r="AB60" i="206" s="1"/>
  <c r="H60" i="206" a="1"/>
  <c r="AA60" i="206" s="1"/>
  <c r="G60" i="206" a="1"/>
  <c r="Z60" i="206" s="1"/>
  <c r="F60" i="206" a="1"/>
  <c r="Y60" i="206" s="1"/>
  <c r="E60" i="206" a="1"/>
  <c r="X60" i="206" s="1"/>
  <c r="D60" i="206" a="1"/>
  <c r="W60" i="206" s="1"/>
  <c r="C60" i="206" a="1"/>
  <c r="V60" i="206" s="1"/>
  <c r="R59" i="206" a="1"/>
  <c r="AK59" i="206" s="1"/>
  <c r="Q59" i="206" a="1"/>
  <c r="AJ59" i="206" s="1"/>
  <c r="P59" i="206" a="1"/>
  <c r="AI59" i="206" s="1"/>
  <c r="O59" i="206" a="1"/>
  <c r="AH59" i="206" s="1"/>
  <c r="N59" i="206" a="1"/>
  <c r="AG59" i="206" s="1"/>
  <c r="M59" i="206" a="1"/>
  <c r="AF59" i="206" s="1"/>
  <c r="L59" i="206" a="1"/>
  <c r="AE59" i="206" s="1"/>
  <c r="K59" i="206" a="1"/>
  <c r="AD59" i="206" s="1"/>
  <c r="J59" i="206" a="1"/>
  <c r="AC59" i="206" s="1"/>
  <c r="I59" i="206" a="1"/>
  <c r="AB59" i="206" s="1"/>
  <c r="H59" i="206" a="1"/>
  <c r="AA59" i="206" s="1"/>
  <c r="G59" i="206" a="1"/>
  <c r="Z59" i="206" s="1"/>
  <c r="F59" i="206" a="1"/>
  <c r="Y59" i="206" s="1"/>
  <c r="E59" i="206" a="1"/>
  <c r="X59" i="206" s="1"/>
  <c r="D59" i="206" a="1"/>
  <c r="W59" i="206" s="1"/>
  <c r="C59" i="206" a="1"/>
  <c r="V59" i="206" s="1"/>
  <c r="R58" i="206" a="1"/>
  <c r="AK58" i="206" s="1"/>
  <c r="Q58" i="206" a="1"/>
  <c r="AJ58" i="206" s="1"/>
  <c r="P58" i="206" a="1"/>
  <c r="AI58" i="206" s="1"/>
  <c r="O58" i="206" a="1"/>
  <c r="AH58" i="206" s="1"/>
  <c r="N58" i="206" a="1"/>
  <c r="AG58" i="206" s="1"/>
  <c r="M58" i="206" a="1"/>
  <c r="AF58" i="206" s="1"/>
  <c r="L58" i="206" a="1"/>
  <c r="AE58" i="206" s="1"/>
  <c r="K58" i="206" a="1"/>
  <c r="AD58" i="206" s="1"/>
  <c r="J58" i="206" a="1"/>
  <c r="AC58" i="206" s="1"/>
  <c r="I58" i="206" a="1"/>
  <c r="AB58" i="206" s="1"/>
  <c r="H58" i="206" a="1"/>
  <c r="AA58" i="206" s="1"/>
  <c r="G58" i="206" a="1"/>
  <c r="Z58" i="206" s="1"/>
  <c r="F58" i="206" a="1"/>
  <c r="Y58" i="206" s="1"/>
  <c r="E58" i="206" a="1"/>
  <c r="X58" i="206" s="1"/>
  <c r="D58" i="206" a="1"/>
  <c r="W58" i="206" s="1"/>
  <c r="C58" i="206" a="1"/>
  <c r="V58" i="206" s="1"/>
  <c r="R57" i="206" a="1"/>
  <c r="AK57" i="206" s="1"/>
  <c r="Q57" i="206" a="1"/>
  <c r="AJ57" i="206" s="1"/>
  <c r="P57" i="206" a="1"/>
  <c r="AI57" i="206" s="1"/>
  <c r="O57" i="206" a="1"/>
  <c r="AH57" i="206" s="1"/>
  <c r="N57" i="206" a="1"/>
  <c r="AG57" i="206" s="1"/>
  <c r="M57" i="206" a="1"/>
  <c r="AF57" i="206" s="1"/>
  <c r="L57" i="206" a="1"/>
  <c r="AE57" i="206" s="1"/>
  <c r="K57" i="206" a="1"/>
  <c r="AD57" i="206" s="1"/>
  <c r="J57" i="206" a="1"/>
  <c r="AC57" i="206" s="1"/>
  <c r="I57" i="206" a="1"/>
  <c r="AB57" i="206" s="1"/>
  <c r="H57" i="206" a="1"/>
  <c r="AA57" i="206" s="1"/>
  <c r="G57" i="206" a="1"/>
  <c r="Z57" i="206" s="1"/>
  <c r="F57" i="206" a="1"/>
  <c r="Y57" i="206" s="1"/>
  <c r="E57" i="206" a="1"/>
  <c r="X57" i="206" s="1"/>
  <c r="D57" i="206" a="1"/>
  <c r="W57" i="206" s="1"/>
  <c r="C57" i="206" a="1"/>
  <c r="V57" i="206" s="1"/>
  <c r="R56" i="206" a="1"/>
  <c r="AK56" i="206" s="1"/>
  <c r="Q56" i="206" a="1"/>
  <c r="AJ56" i="206" s="1"/>
  <c r="P56" i="206" a="1"/>
  <c r="AI56" i="206" s="1"/>
  <c r="O56" i="206" a="1"/>
  <c r="AH56" i="206" s="1"/>
  <c r="N56" i="206" a="1"/>
  <c r="AG56" i="206" s="1"/>
  <c r="M56" i="206" a="1"/>
  <c r="AF56" i="206" s="1"/>
  <c r="L56" i="206" a="1"/>
  <c r="AE56" i="206" s="1"/>
  <c r="K56" i="206" a="1"/>
  <c r="AD56" i="206" s="1"/>
  <c r="J56" i="206" a="1"/>
  <c r="AC56" i="206" s="1"/>
  <c r="I56" i="206" a="1"/>
  <c r="AB56" i="206" s="1"/>
  <c r="H56" i="206" a="1"/>
  <c r="AA56" i="206" s="1"/>
  <c r="G56" i="206" a="1"/>
  <c r="Z56" i="206" s="1"/>
  <c r="F56" i="206" a="1"/>
  <c r="Y56" i="206" s="1"/>
  <c r="E56" i="206" a="1"/>
  <c r="X56" i="206" s="1"/>
  <c r="D56" i="206" a="1"/>
  <c r="W56" i="206" s="1"/>
  <c r="C56" i="206" a="1"/>
  <c r="V56" i="206" s="1"/>
  <c r="R55" i="206" a="1"/>
  <c r="AK55" i="206" s="1"/>
  <c r="Q55" i="206" a="1"/>
  <c r="AJ55" i="206" s="1"/>
  <c r="P55" i="206" a="1"/>
  <c r="AI55" i="206" s="1"/>
  <c r="O55" i="206" a="1"/>
  <c r="AH55" i="206" s="1"/>
  <c r="N55" i="206" a="1"/>
  <c r="AG55" i="206" s="1"/>
  <c r="M55" i="206" a="1"/>
  <c r="AF55" i="206" s="1"/>
  <c r="L55" i="206" a="1"/>
  <c r="AE55" i="206" s="1"/>
  <c r="K55" i="206" a="1"/>
  <c r="AD55" i="206" s="1"/>
  <c r="J55" i="206" a="1"/>
  <c r="AC55" i="206" s="1"/>
  <c r="I55" i="206" a="1"/>
  <c r="AB55" i="206" s="1"/>
  <c r="H55" i="206" a="1"/>
  <c r="AA55" i="206" s="1"/>
  <c r="G55" i="206" a="1"/>
  <c r="Z55" i="206" s="1"/>
  <c r="F55" i="206" a="1"/>
  <c r="Y55" i="206" s="1"/>
  <c r="E55" i="206" a="1"/>
  <c r="X55" i="206" s="1"/>
  <c r="D55" i="206" a="1"/>
  <c r="W55" i="206" s="1"/>
  <c r="C55" i="206" a="1"/>
  <c r="V55" i="206" s="1"/>
  <c r="R54" i="206" a="1"/>
  <c r="AK54" i="206" s="1"/>
  <c r="Q54" i="206" a="1"/>
  <c r="AJ54" i="206" s="1"/>
  <c r="P54" i="206" a="1"/>
  <c r="AI54" i="206" s="1"/>
  <c r="O54" i="206" a="1"/>
  <c r="AH54" i="206" s="1"/>
  <c r="N54" i="206" a="1"/>
  <c r="AG54" i="206" s="1"/>
  <c r="M54" i="206" a="1"/>
  <c r="AF54" i="206" s="1"/>
  <c r="L54" i="206" a="1"/>
  <c r="AE54" i="206" s="1"/>
  <c r="K54" i="206" a="1"/>
  <c r="AD54" i="206" s="1"/>
  <c r="J54" i="206" a="1"/>
  <c r="AC54" i="206" s="1"/>
  <c r="I54" i="206" a="1"/>
  <c r="AB54" i="206" s="1"/>
  <c r="H54" i="206" a="1"/>
  <c r="AA54" i="206" s="1"/>
  <c r="G54" i="206" a="1"/>
  <c r="Z54" i="206" s="1"/>
  <c r="F54" i="206" a="1"/>
  <c r="Y54" i="206" s="1"/>
  <c r="E54" i="206" a="1"/>
  <c r="X54" i="206" s="1"/>
  <c r="D54" i="206" a="1"/>
  <c r="W54" i="206" s="1"/>
  <c r="C54" i="206" a="1"/>
  <c r="V54" i="206" s="1"/>
  <c r="R53" i="206" a="1"/>
  <c r="AK53" i="206" s="1"/>
  <c r="Q53" i="206" a="1"/>
  <c r="AJ53" i="206" s="1"/>
  <c r="P53" i="206" a="1"/>
  <c r="AI53" i="206" s="1"/>
  <c r="O53" i="206" a="1"/>
  <c r="AH53" i="206" s="1"/>
  <c r="N53" i="206" a="1"/>
  <c r="AG53" i="206" s="1"/>
  <c r="M53" i="206" a="1"/>
  <c r="AF53" i="206" s="1"/>
  <c r="L53" i="206" a="1"/>
  <c r="AE53" i="206" s="1"/>
  <c r="K53" i="206" a="1"/>
  <c r="AD53" i="206" s="1"/>
  <c r="J53" i="206" a="1"/>
  <c r="AC53" i="206" s="1"/>
  <c r="I53" i="206" a="1"/>
  <c r="AB53" i="206" s="1"/>
  <c r="H53" i="206" a="1"/>
  <c r="AA53" i="206" s="1"/>
  <c r="G53" i="206" a="1"/>
  <c r="Z53" i="206" s="1"/>
  <c r="F53" i="206" a="1"/>
  <c r="Y53" i="206" s="1"/>
  <c r="E53" i="206" a="1"/>
  <c r="X53" i="206" s="1"/>
  <c r="D53" i="206" a="1"/>
  <c r="W53" i="206" s="1"/>
  <c r="C53" i="206" a="1"/>
  <c r="V53" i="206" s="1"/>
  <c r="R52" i="206" a="1"/>
  <c r="AK52" i="206" s="1"/>
  <c r="Q52" i="206" a="1"/>
  <c r="AJ52" i="206" s="1"/>
  <c r="P52" i="206" a="1"/>
  <c r="AI52" i="206" s="1"/>
  <c r="O52" i="206" a="1"/>
  <c r="AH52" i="206" s="1"/>
  <c r="N52" i="206" a="1"/>
  <c r="AG52" i="206" s="1"/>
  <c r="M52" i="206" a="1"/>
  <c r="AF52" i="206" s="1"/>
  <c r="L52" i="206" a="1"/>
  <c r="AE52" i="206" s="1"/>
  <c r="K52" i="206" a="1"/>
  <c r="AD52" i="206" s="1"/>
  <c r="J52" i="206" a="1"/>
  <c r="AC52" i="206" s="1"/>
  <c r="I52" i="206" a="1"/>
  <c r="AB52" i="206" s="1"/>
  <c r="H52" i="206" a="1"/>
  <c r="AA52" i="206" s="1"/>
  <c r="G52" i="206" a="1"/>
  <c r="Z52" i="206" s="1"/>
  <c r="F52" i="206" a="1"/>
  <c r="Y52" i="206" s="1"/>
  <c r="E52" i="206" a="1"/>
  <c r="X52" i="206" s="1"/>
  <c r="D52" i="206" a="1"/>
  <c r="W52" i="206" s="1"/>
  <c r="C52" i="206" a="1"/>
  <c r="V52" i="206" s="1"/>
  <c r="R51" i="206" a="1"/>
  <c r="AK51" i="206" s="1"/>
  <c r="Q51" i="206" a="1"/>
  <c r="AJ51" i="206" s="1"/>
  <c r="P51" i="206" a="1"/>
  <c r="AI51" i="206" s="1"/>
  <c r="O51" i="206" a="1"/>
  <c r="AH51" i="206" s="1"/>
  <c r="N51" i="206" a="1"/>
  <c r="AG51" i="206" s="1"/>
  <c r="M51" i="206" a="1"/>
  <c r="AF51" i="206" s="1"/>
  <c r="L51" i="206" a="1"/>
  <c r="AE51" i="206" s="1"/>
  <c r="K51" i="206" a="1"/>
  <c r="AD51" i="206" s="1"/>
  <c r="J51" i="206" a="1"/>
  <c r="AC51" i="206" s="1"/>
  <c r="I51" i="206" a="1"/>
  <c r="AB51" i="206" s="1"/>
  <c r="H51" i="206" a="1"/>
  <c r="AA51" i="206" s="1"/>
  <c r="G51" i="206" a="1"/>
  <c r="Z51" i="206" s="1"/>
  <c r="F51" i="206" a="1"/>
  <c r="Y51" i="206" s="1"/>
  <c r="E51" i="206" a="1"/>
  <c r="X51" i="206" s="1"/>
  <c r="D51" i="206" a="1"/>
  <c r="W51" i="206" s="1"/>
  <c r="C51" i="206" a="1"/>
  <c r="V51" i="206" s="1"/>
  <c r="R50" i="206" a="1"/>
  <c r="AK50" i="206" s="1"/>
  <c r="Q50" i="206" a="1"/>
  <c r="AJ50" i="206" s="1"/>
  <c r="P50" i="206" a="1"/>
  <c r="AI50" i="206" s="1"/>
  <c r="O50" i="206" a="1"/>
  <c r="AH50" i="206" s="1"/>
  <c r="N50" i="206" a="1"/>
  <c r="AG50" i="206" s="1"/>
  <c r="M50" i="206" a="1"/>
  <c r="AF50" i="206" s="1"/>
  <c r="L50" i="206" a="1"/>
  <c r="AE50" i="206" s="1"/>
  <c r="K50" i="206" a="1"/>
  <c r="AD50" i="206" s="1"/>
  <c r="J50" i="206" a="1"/>
  <c r="AC50" i="206" s="1"/>
  <c r="I50" i="206" a="1"/>
  <c r="AB50" i="206" s="1"/>
  <c r="H50" i="206" a="1"/>
  <c r="AA50" i="206" s="1"/>
  <c r="G50" i="206" a="1"/>
  <c r="Z50" i="206" s="1"/>
  <c r="F50" i="206" a="1"/>
  <c r="Y50" i="206" s="1"/>
  <c r="E50" i="206" a="1"/>
  <c r="X50" i="206" s="1"/>
  <c r="D50" i="206" a="1"/>
  <c r="W50" i="206" s="1"/>
  <c r="C50" i="206" a="1"/>
  <c r="V50" i="206" s="1"/>
  <c r="R49" i="206" a="1"/>
  <c r="AK49" i="206" s="1"/>
  <c r="Q49" i="206" a="1"/>
  <c r="AJ49" i="206" s="1"/>
  <c r="P49" i="206" a="1"/>
  <c r="AI49" i="206" s="1"/>
  <c r="O49" i="206" a="1"/>
  <c r="AH49" i="206" s="1"/>
  <c r="N49" i="206" a="1"/>
  <c r="AG49" i="206" s="1"/>
  <c r="M49" i="206" a="1"/>
  <c r="AF49" i="206" s="1"/>
  <c r="L49" i="206" a="1"/>
  <c r="AE49" i="206" s="1"/>
  <c r="K49" i="206" a="1"/>
  <c r="AD49" i="206" s="1"/>
  <c r="J49" i="206" a="1"/>
  <c r="AC49" i="206" s="1"/>
  <c r="I49" i="206" a="1"/>
  <c r="AB49" i="206" s="1"/>
  <c r="H49" i="206" a="1"/>
  <c r="AA49" i="206" s="1"/>
  <c r="G49" i="206" a="1"/>
  <c r="Z49" i="206" s="1"/>
  <c r="F49" i="206" a="1"/>
  <c r="Y49" i="206" s="1"/>
  <c r="E49" i="206" a="1"/>
  <c r="X49" i="206" s="1"/>
  <c r="D49" i="206" a="1"/>
  <c r="W49" i="206" s="1"/>
  <c r="C49" i="206" a="1"/>
  <c r="V49" i="206" s="1"/>
  <c r="R48" i="206" a="1"/>
  <c r="AK48" i="206" s="1"/>
  <c r="Q48" i="206" a="1"/>
  <c r="AJ48" i="206" s="1"/>
  <c r="P48" i="206" a="1"/>
  <c r="AI48" i="206" s="1"/>
  <c r="O48" i="206" a="1"/>
  <c r="AH48" i="206" s="1"/>
  <c r="N48" i="206" a="1"/>
  <c r="AG48" i="206" s="1"/>
  <c r="M48" i="206" a="1"/>
  <c r="AF48" i="206" s="1"/>
  <c r="L48" i="206" a="1"/>
  <c r="AE48" i="206" s="1"/>
  <c r="K48" i="206" a="1"/>
  <c r="AD48" i="206" s="1"/>
  <c r="J48" i="206" a="1"/>
  <c r="AC48" i="206" s="1"/>
  <c r="I48" i="206" a="1"/>
  <c r="AB48" i="206" s="1"/>
  <c r="H48" i="206" a="1"/>
  <c r="AA48" i="206" s="1"/>
  <c r="G48" i="206" a="1"/>
  <c r="Z48" i="206" s="1"/>
  <c r="F48" i="206" a="1"/>
  <c r="Y48" i="206" s="1"/>
  <c r="E48" i="206" a="1"/>
  <c r="X48" i="206" s="1"/>
  <c r="D48" i="206" a="1"/>
  <c r="W48" i="206" s="1"/>
  <c r="C48" i="206" a="1"/>
  <c r="V48" i="206" s="1"/>
  <c r="R47" i="206" a="1"/>
  <c r="AK47" i="206" s="1"/>
  <c r="Q47" i="206" a="1"/>
  <c r="AJ47" i="206" s="1"/>
  <c r="P47" i="206" a="1"/>
  <c r="AI47" i="206" s="1"/>
  <c r="O47" i="206" a="1"/>
  <c r="AH47" i="206" s="1"/>
  <c r="N47" i="206" a="1"/>
  <c r="AG47" i="206" s="1"/>
  <c r="M47" i="206" a="1"/>
  <c r="AF47" i="206" s="1"/>
  <c r="L47" i="206" a="1"/>
  <c r="AE47" i="206" s="1"/>
  <c r="K47" i="206" a="1"/>
  <c r="AD47" i="206" s="1"/>
  <c r="J47" i="206" a="1"/>
  <c r="AC47" i="206" s="1"/>
  <c r="I47" i="206" a="1"/>
  <c r="AB47" i="206" s="1"/>
  <c r="H47" i="206" a="1"/>
  <c r="AA47" i="206" s="1"/>
  <c r="G47" i="206" a="1"/>
  <c r="Z47" i="206" s="1"/>
  <c r="F47" i="206" a="1"/>
  <c r="Y47" i="206" s="1"/>
  <c r="E47" i="206" a="1"/>
  <c r="X47" i="206" s="1"/>
  <c r="D47" i="206" a="1"/>
  <c r="W47" i="206" s="1"/>
  <c r="C47" i="206" a="1"/>
  <c r="V47" i="206" s="1"/>
  <c r="R46" i="206" a="1"/>
  <c r="AK46" i="206" s="1"/>
  <c r="Q46" i="206" a="1"/>
  <c r="AJ46" i="206" s="1"/>
  <c r="P46" i="206" a="1"/>
  <c r="AI46" i="206" s="1"/>
  <c r="O46" i="206" a="1"/>
  <c r="AH46" i="206" s="1"/>
  <c r="N46" i="206" a="1"/>
  <c r="AG46" i="206" s="1"/>
  <c r="M46" i="206" a="1"/>
  <c r="AF46" i="206" s="1"/>
  <c r="L46" i="206" a="1"/>
  <c r="AE46" i="206" s="1"/>
  <c r="K46" i="206" a="1"/>
  <c r="AD46" i="206" s="1"/>
  <c r="J46" i="206" a="1"/>
  <c r="AC46" i="206" s="1"/>
  <c r="I46" i="206" a="1"/>
  <c r="AB46" i="206" s="1"/>
  <c r="H46" i="206" a="1"/>
  <c r="AA46" i="206" s="1"/>
  <c r="G46" i="206" a="1"/>
  <c r="Z46" i="206" s="1"/>
  <c r="F46" i="206" a="1"/>
  <c r="Y46" i="206" s="1"/>
  <c r="E46" i="206" a="1"/>
  <c r="X46" i="206" s="1"/>
  <c r="D46" i="206" a="1"/>
  <c r="W46" i="206" s="1"/>
  <c r="C46" i="206" a="1"/>
  <c r="V46" i="206" s="1"/>
  <c r="R45" i="206" a="1"/>
  <c r="AK45" i="206" s="1"/>
  <c r="Q45" i="206" a="1"/>
  <c r="AJ45" i="206" s="1"/>
  <c r="P45" i="206" a="1"/>
  <c r="AI45" i="206" s="1"/>
  <c r="O45" i="206" a="1"/>
  <c r="AH45" i="206" s="1"/>
  <c r="N45" i="206" a="1"/>
  <c r="AG45" i="206" s="1"/>
  <c r="M45" i="206" a="1"/>
  <c r="AF45" i="206" s="1"/>
  <c r="L45" i="206" a="1"/>
  <c r="AE45" i="206" s="1"/>
  <c r="K45" i="206" a="1"/>
  <c r="AD45" i="206" s="1"/>
  <c r="J45" i="206" a="1"/>
  <c r="AC45" i="206" s="1"/>
  <c r="I45" i="206" a="1"/>
  <c r="AB45" i="206" s="1"/>
  <c r="H45" i="206" a="1"/>
  <c r="AA45" i="206" s="1"/>
  <c r="G45" i="206" a="1"/>
  <c r="Z45" i="206" s="1"/>
  <c r="F45" i="206" a="1"/>
  <c r="Y45" i="206" s="1"/>
  <c r="E45" i="206" a="1"/>
  <c r="X45" i="206" s="1"/>
  <c r="D45" i="206" a="1"/>
  <c r="W45" i="206" s="1"/>
  <c r="C45" i="206" a="1"/>
  <c r="V45" i="206" s="1"/>
  <c r="R44" i="206" a="1"/>
  <c r="AK44" i="206" s="1"/>
  <c r="Q44" i="206" a="1"/>
  <c r="AJ44" i="206" s="1"/>
  <c r="P44" i="206" a="1"/>
  <c r="AI44" i="206" s="1"/>
  <c r="O44" i="206" a="1"/>
  <c r="AH44" i="206" s="1"/>
  <c r="N44" i="206" a="1"/>
  <c r="AG44" i="206" s="1"/>
  <c r="M44" i="206" a="1"/>
  <c r="AF44" i="206" s="1"/>
  <c r="L44" i="206" a="1"/>
  <c r="AE44" i="206" s="1"/>
  <c r="K44" i="206" a="1"/>
  <c r="AD44" i="206" s="1"/>
  <c r="J44" i="206" a="1"/>
  <c r="AC44" i="206" s="1"/>
  <c r="I44" i="206" a="1"/>
  <c r="AB44" i="206" s="1"/>
  <c r="H44" i="206" a="1"/>
  <c r="AA44" i="206" s="1"/>
  <c r="G44" i="206" a="1"/>
  <c r="Z44" i="206" s="1"/>
  <c r="F44" i="206" a="1"/>
  <c r="Y44" i="206" s="1"/>
  <c r="E44" i="206" a="1"/>
  <c r="X44" i="206" s="1"/>
  <c r="D44" i="206" a="1"/>
  <c r="W44" i="206" s="1"/>
  <c r="C44" i="206" a="1"/>
  <c r="V44" i="206" s="1"/>
  <c r="R43" i="206" a="1"/>
  <c r="AK43" i="206" s="1"/>
  <c r="Q43" i="206" a="1"/>
  <c r="AJ43" i="206" s="1"/>
  <c r="P43" i="206" a="1"/>
  <c r="AI43" i="206" s="1"/>
  <c r="O43" i="206" a="1"/>
  <c r="AH43" i="206" s="1"/>
  <c r="N43" i="206" a="1"/>
  <c r="AG43" i="206" s="1"/>
  <c r="M43" i="206" a="1"/>
  <c r="AF43" i="206" s="1"/>
  <c r="L43" i="206" a="1"/>
  <c r="AE43" i="206" s="1"/>
  <c r="K43" i="206" a="1"/>
  <c r="AD43" i="206" s="1"/>
  <c r="J43" i="206" a="1"/>
  <c r="AC43" i="206" s="1"/>
  <c r="I43" i="206" a="1"/>
  <c r="AB43" i="206" s="1"/>
  <c r="H43" i="206" a="1"/>
  <c r="AA43" i="206" s="1"/>
  <c r="G43" i="206" a="1"/>
  <c r="Z43" i="206" s="1"/>
  <c r="F43" i="206" a="1"/>
  <c r="Y43" i="206" s="1"/>
  <c r="E43" i="206" a="1"/>
  <c r="X43" i="206" s="1"/>
  <c r="D43" i="206" a="1"/>
  <c r="W43" i="206" s="1"/>
  <c r="C43" i="206" a="1"/>
  <c r="V43" i="206" s="1"/>
  <c r="R42" i="206" a="1"/>
  <c r="AK42" i="206" s="1"/>
  <c r="Q42" i="206" a="1"/>
  <c r="AJ42" i="206" s="1"/>
  <c r="P42" i="206" a="1"/>
  <c r="AI42" i="206" s="1"/>
  <c r="O42" i="206" a="1"/>
  <c r="AH42" i="206" s="1"/>
  <c r="N42" i="206" a="1"/>
  <c r="AG42" i="206" s="1"/>
  <c r="M42" i="206" a="1"/>
  <c r="AF42" i="206" s="1"/>
  <c r="L42" i="206" a="1"/>
  <c r="AE42" i="206" s="1"/>
  <c r="K42" i="206" a="1"/>
  <c r="AD42" i="206" s="1"/>
  <c r="J42" i="206" a="1"/>
  <c r="AC42" i="206" s="1"/>
  <c r="I42" i="206" a="1"/>
  <c r="AB42" i="206" s="1"/>
  <c r="H42" i="206" a="1"/>
  <c r="AA42" i="206" s="1"/>
  <c r="G42" i="206" a="1"/>
  <c r="Z42" i="206" s="1"/>
  <c r="F42" i="206" a="1"/>
  <c r="Y42" i="206" s="1"/>
  <c r="E42" i="206" a="1"/>
  <c r="X42" i="206" s="1"/>
  <c r="D42" i="206" a="1"/>
  <c r="W42" i="206" s="1"/>
  <c r="C42" i="206" a="1"/>
  <c r="V42" i="206" s="1"/>
  <c r="R41" i="206" a="1"/>
  <c r="AK41" i="206" s="1"/>
  <c r="Q41" i="206" a="1"/>
  <c r="AJ41" i="206" s="1"/>
  <c r="P41" i="206" a="1"/>
  <c r="AI41" i="206" s="1"/>
  <c r="O41" i="206" a="1"/>
  <c r="AH41" i="206" s="1"/>
  <c r="N41" i="206" a="1"/>
  <c r="AG41" i="206" s="1"/>
  <c r="M41" i="206" a="1"/>
  <c r="AF41" i="206" s="1"/>
  <c r="L41" i="206" a="1"/>
  <c r="AE41" i="206" s="1"/>
  <c r="K41" i="206" a="1"/>
  <c r="AD41" i="206" s="1"/>
  <c r="J41" i="206" a="1"/>
  <c r="AC41" i="206" s="1"/>
  <c r="I41" i="206" a="1"/>
  <c r="AB41" i="206" s="1"/>
  <c r="H41" i="206" a="1"/>
  <c r="AA41" i="206" s="1"/>
  <c r="G41" i="206" a="1"/>
  <c r="Z41" i="206" s="1"/>
  <c r="F41" i="206" a="1"/>
  <c r="Y41" i="206" s="1"/>
  <c r="E41" i="206" a="1"/>
  <c r="X41" i="206" s="1"/>
  <c r="D41" i="206" a="1"/>
  <c r="W41" i="206" s="1"/>
  <c r="C41" i="206" a="1"/>
  <c r="V41" i="206" s="1"/>
  <c r="R40" i="206" a="1"/>
  <c r="AK40" i="206" s="1"/>
  <c r="Q40" i="206" a="1"/>
  <c r="AJ40" i="206" s="1"/>
  <c r="P40" i="206" a="1"/>
  <c r="AI40" i="206" s="1"/>
  <c r="O40" i="206" a="1"/>
  <c r="AH40" i="206" s="1"/>
  <c r="N40" i="206" a="1"/>
  <c r="AG40" i="206" s="1"/>
  <c r="M40" i="206" a="1"/>
  <c r="AF40" i="206" s="1"/>
  <c r="L40" i="206" a="1"/>
  <c r="AE40" i="206" s="1"/>
  <c r="K40" i="206" a="1"/>
  <c r="AD40" i="206" s="1"/>
  <c r="J40" i="206" a="1"/>
  <c r="AC40" i="206" s="1"/>
  <c r="I40" i="206" a="1"/>
  <c r="AB40" i="206" s="1"/>
  <c r="H40" i="206" a="1"/>
  <c r="AA40" i="206" s="1"/>
  <c r="G40" i="206" a="1"/>
  <c r="Z40" i="206" s="1"/>
  <c r="F40" i="206" a="1"/>
  <c r="Y40" i="206" s="1"/>
  <c r="E40" i="206" a="1"/>
  <c r="X40" i="206" s="1"/>
  <c r="D40" i="206" a="1"/>
  <c r="W40" i="206" s="1"/>
  <c r="C40" i="206" a="1"/>
  <c r="V40" i="206" s="1"/>
  <c r="R39" i="206" a="1"/>
  <c r="AK39" i="206" s="1"/>
  <c r="Q39" i="206" a="1"/>
  <c r="AJ39" i="206" s="1"/>
  <c r="P39" i="206" a="1"/>
  <c r="AI39" i="206" s="1"/>
  <c r="O39" i="206" a="1"/>
  <c r="AH39" i="206" s="1"/>
  <c r="N39" i="206" a="1"/>
  <c r="AG39" i="206" s="1"/>
  <c r="M39" i="206" a="1"/>
  <c r="AF39" i="206" s="1"/>
  <c r="L39" i="206" a="1"/>
  <c r="AE39" i="206" s="1"/>
  <c r="K39" i="206" a="1"/>
  <c r="AD39" i="206" s="1"/>
  <c r="J39" i="206" a="1"/>
  <c r="AC39" i="206" s="1"/>
  <c r="I39" i="206" a="1"/>
  <c r="AB39" i="206" s="1"/>
  <c r="H39" i="206" a="1"/>
  <c r="AA39" i="206" s="1"/>
  <c r="G39" i="206" a="1"/>
  <c r="Z39" i="206" s="1"/>
  <c r="F39" i="206" a="1"/>
  <c r="Y39" i="206" s="1"/>
  <c r="E39" i="206" a="1"/>
  <c r="X39" i="206" s="1"/>
  <c r="D39" i="206" a="1"/>
  <c r="W39" i="206" s="1"/>
  <c r="C39" i="206" a="1"/>
  <c r="V39" i="206" s="1"/>
  <c r="R38" i="206" a="1"/>
  <c r="AK38" i="206" s="1"/>
  <c r="Q38" i="206" a="1"/>
  <c r="AJ38" i="206" s="1"/>
  <c r="P38" i="206" a="1"/>
  <c r="AI38" i="206" s="1"/>
  <c r="O38" i="206" a="1"/>
  <c r="AH38" i="206" s="1"/>
  <c r="N38" i="206" a="1"/>
  <c r="AG38" i="206" s="1"/>
  <c r="M38" i="206" a="1"/>
  <c r="AF38" i="206" s="1"/>
  <c r="L38" i="206" a="1"/>
  <c r="AE38" i="206" s="1"/>
  <c r="K38" i="206" a="1"/>
  <c r="AD38" i="206" s="1"/>
  <c r="J38" i="206" a="1"/>
  <c r="AC38" i="206" s="1"/>
  <c r="I38" i="206" a="1"/>
  <c r="AB38" i="206" s="1"/>
  <c r="H38" i="206" a="1"/>
  <c r="AA38" i="206" s="1"/>
  <c r="G38" i="206" a="1"/>
  <c r="Z38" i="206" s="1"/>
  <c r="F38" i="206" a="1"/>
  <c r="Y38" i="206" s="1"/>
  <c r="E38" i="206" a="1"/>
  <c r="X38" i="206" s="1"/>
  <c r="D38" i="206" a="1"/>
  <c r="W38" i="206" s="1"/>
  <c r="C38" i="206" a="1"/>
  <c r="V38" i="206" s="1"/>
  <c r="R37" i="206" a="1"/>
  <c r="AK37" i="206" s="1"/>
  <c r="Q37" i="206" a="1"/>
  <c r="AJ37" i="206" s="1"/>
  <c r="P37" i="206" a="1"/>
  <c r="AI37" i="206" s="1"/>
  <c r="O37" i="206" a="1"/>
  <c r="AH37" i="206" s="1"/>
  <c r="N37" i="206" a="1"/>
  <c r="AG37" i="206" s="1"/>
  <c r="M37" i="206" a="1"/>
  <c r="AF37" i="206" s="1"/>
  <c r="L37" i="206" a="1"/>
  <c r="AE37" i="206" s="1"/>
  <c r="K37" i="206" a="1"/>
  <c r="AD37" i="206" s="1"/>
  <c r="J37" i="206" a="1"/>
  <c r="AC37" i="206" s="1"/>
  <c r="I37" i="206" a="1"/>
  <c r="AB37" i="206" s="1"/>
  <c r="H37" i="206" a="1"/>
  <c r="AA37" i="206" s="1"/>
  <c r="G37" i="206" a="1"/>
  <c r="Z37" i="206" s="1"/>
  <c r="F37" i="206" a="1"/>
  <c r="Y37" i="206" s="1"/>
  <c r="E37" i="206" a="1"/>
  <c r="X37" i="206" s="1"/>
  <c r="D37" i="206" a="1"/>
  <c r="W37" i="206" s="1"/>
  <c r="C37" i="206" a="1"/>
  <c r="V37" i="206" s="1"/>
  <c r="R36" i="206" a="1"/>
  <c r="AK36" i="206" s="1"/>
  <c r="Q36" i="206" a="1"/>
  <c r="AJ36" i="206" s="1"/>
  <c r="P36" i="206" a="1"/>
  <c r="AI36" i="206" s="1"/>
  <c r="O36" i="206" a="1"/>
  <c r="AH36" i="206" s="1"/>
  <c r="N36" i="206" a="1"/>
  <c r="AG36" i="206" s="1"/>
  <c r="M36" i="206" a="1"/>
  <c r="AF36" i="206" s="1"/>
  <c r="L36" i="206" a="1"/>
  <c r="AE36" i="206" s="1"/>
  <c r="K36" i="206" a="1"/>
  <c r="AD36" i="206" s="1"/>
  <c r="J36" i="206" a="1"/>
  <c r="AC36" i="206" s="1"/>
  <c r="I36" i="206" a="1"/>
  <c r="AB36" i="206" s="1"/>
  <c r="H36" i="206" a="1"/>
  <c r="AA36" i="206" s="1"/>
  <c r="G36" i="206" a="1"/>
  <c r="Z36" i="206" s="1"/>
  <c r="F36" i="206" a="1"/>
  <c r="Y36" i="206" s="1"/>
  <c r="E36" i="206" a="1"/>
  <c r="X36" i="206" s="1"/>
  <c r="D36" i="206" a="1"/>
  <c r="W36" i="206" s="1"/>
  <c r="C36" i="206" a="1"/>
  <c r="V36" i="206" s="1"/>
  <c r="R35" i="206" a="1"/>
  <c r="AK35" i="206" s="1"/>
  <c r="Q35" i="206" a="1"/>
  <c r="AJ35" i="206" s="1"/>
  <c r="P35" i="206" a="1"/>
  <c r="AI35" i="206" s="1"/>
  <c r="O35" i="206" a="1"/>
  <c r="AH35" i="206" s="1"/>
  <c r="N35" i="206" a="1"/>
  <c r="AG35" i="206" s="1"/>
  <c r="M35" i="206" a="1"/>
  <c r="AF35" i="206" s="1"/>
  <c r="L35" i="206" a="1"/>
  <c r="AE35" i="206" s="1"/>
  <c r="K35" i="206" a="1"/>
  <c r="AD35" i="206" s="1"/>
  <c r="J35" i="206" a="1"/>
  <c r="AC35" i="206" s="1"/>
  <c r="I35" i="206" a="1"/>
  <c r="AB35" i="206" s="1"/>
  <c r="H35" i="206" a="1"/>
  <c r="AA35" i="206" s="1"/>
  <c r="G35" i="206" a="1"/>
  <c r="Z35" i="206" s="1"/>
  <c r="F35" i="206" a="1"/>
  <c r="Y35" i="206" s="1"/>
  <c r="E35" i="206" a="1"/>
  <c r="X35" i="206" s="1"/>
  <c r="D35" i="206" a="1"/>
  <c r="W35" i="206" s="1"/>
  <c r="C35" i="206" a="1"/>
  <c r="V35" i="206" s="1"/>
  <c r="R34" i="206" a="1"/>
  <c r="AK34" i="206" s="1"/>
  <c r="Q34" i="206" a="1"/>
  <c r="AJ34" i="206" s="1"/>
  <c r="P34" i="206" a="1"/>
  <c r="AI34" i="206" s="1"/>
  <c r="O34" i="206" a="1"/>
  <c r="AH34" i="206" s="1"/>
  <c r="N34" i="206" a="1"/>
  <c r="AG34" i="206" s="1"/>
  <c r="M34" i="206" a="1"/>
  <c r="AF34" i="206" s="1"/>
  <c r="L34" i="206" a="1"/>
  <c r="AE34" i="206" s="1"/>
  <c r="K34" i="206" a="1"/>
  <c r="AD34" i="206" s="1"/>
  <c r="J34" i="206" a="1"/>
  <c r="AC34" i="206" s="1"/>
  <c r="I34" i="206" a="1"/>
  <c r="AB34" i="206" s="1"/>
  <c r="H34" i="206" a="1"/>
  <c r="AA34" i="206" s="1"/>
  <c r="G34" i="206" a="1"/>
  <c r="Z34" i="206" s="1"/>
  <c r="F34" i="206" a="1"/>
  <c r="Y34" i="206" s="1"/>
  <c r="E34" i="206" a="1"/>
  <c r="X34" i="206" s="1"/>
  <c r="D34" i="206" a="1"/>
  <c r="W34" i="206" s="1"/>
  <c r="C34" i="206" a="1"/>
  <c r="V34" i="206" s="1"/>
  <c r="R33" i="206" a="1"/>
  <c r="AK33" i="206" s="1"/>
  <c r="Q33" i="206" a="1"/>
  <c r="AJ33" i="206" s="1"/>
  <c r="P33" i="206" a="1"/>
  <c r="AI33" i="206" s="1"/>
  <c r="O33" i="206" a="1"/>
  <c r="AH33" i="206" s="1"/>
  <c r="N33" i="206" a="1"/>
  <c r="AG33" i="206" s="1"/>
  <c r="M33" i="206" a="1"/>
  <c r="AF33" i="206" s="1"/>
  <c r="L33" i="206" a="1"/>
  <c r="AE33" i="206" s="1"/>
  <c r="K33" i="206" a="1"/>
  <c r="AD33" i="206" s="1"/>
  <c r="J33" i="206" a="1"/>
  <c r="AC33" i="206" s="1"/>
  <c r="I33" i="206" a="1"/>
  <c r="AB33" i="206" s="1"/>
  <c r="H33" i="206" a="1"/>
  <c r="AA33" i="206" s="1"/>
  <c r="G33" i="206" a="1"/>
  <c r="Z33" i="206" s="1"/>
  <c r="F33" i="206" a="1"/>
  <c r="Y33" i="206" s="1"/>
  <c r="E33" i="206" a="1"/>
  <c r="X33" i="206" s="1"/>
  <c r="D33" i="206" a="1"/>
  <c r="W33" i="206" s="1"/>
  <c r="C33" i="206" a="1"/>
  <c r="V33" i="206" s="1"/>
  <c r="R32" i="206" a="1"/>
  <c r="AK32" i="206" s="1"/>
  <c r="Q32" i="206" a="1"/>
  <c r="AJ32" i="206" s="1"/>
  <c r="P32" i="206" a="1"/>
  <c r="AI32" i="206" s="1"/>
  <c r="O32" i="206" a="1"/>
  <c r="AH32" i="206" s="1"/>
  <c r="N32" i="206" a="1"/>
  <c r="AG32" i="206" s="1"/>
  <c r="M32" i="206" a="1"/>
  <c r="AF32" i="206" s="1"/>
  <c r="L32" i="206" a="1"/>
  <c r="AE32" i="206" s="1"/>
  <c r="K32" i="206" a="1"/>
  <c r="AD32" i="206" s="1"/>
  <c r="J32" i="206" a="1"/>
  <c r="AC32" i="206" s="1"/>
  <c r="I32" i="206" a="1"/>
  <c r="AB32" i="206" s="1"/>
  <c r="H32" i="206" a="1"/>
  <c r="AA32" i="206" s="1"/>
  <c r="G32" i="206" a="1"/>
  <c r="Z32" i="206" s="1"/>
  <c r="F32" i="206" a="1"/>
  <c r="Y32" i="206" s="1"/>
  <c r="E32" i="206" a="1"/>
  <c r="X32" i="206" s="1"/>
  <c r="D32" i="206" a="1"/>
  <c r="W32" i="206" s="1"/>
  <c r="C32" i="206" a="1"/>
  <c r="V32" i="206" s="1"/>
  <c r="R31" i="206" a="1"/>
  <c r="AK31" i="206" s="1"/>
  <c r="Q31" i="206" a="1"/>
  <c r="AJ31" i="206" s="1"/>
  <c r="P31" i="206" a="1"/>
  <c r="AI31" i="206" s="1"/>
  <c r="O31" i="206" a="1"/>
  <c r="AH31" i="206" s="1"/>
  <c r="N31" i="206" a="1"/>
  <c r="AG31" i="206" s="1"/>
  <c r="M31" i="206" a="1"/>
  <c r="AF31" i="206" s="1"/>
  <c r="L31" i="206" a="1"/>
  <c r="AE31" i="206" s="1"/>
  <c r="K31" i="206" a="1"/>
  <c r="AD31" i="206" s="1"/>
  <c r="J31" i="206" a="1"/>
  <c r="AC31" i="206" s="1"/>
  <c r="I31" i="206" a="1"/>
  <c r="AB31" i="206" s="1"/>
  <c r="H31" i="206" a="1"/>
  <c r="AA31" i="206" s="1"/>
  <c r="G31" i="206" a="1"/>
  <c r="Z31" i="206" s="1"/>
  <c r="F31" i="206" a="1"/>
  <c r="Y31" i="206" s="1"/>
  <c r="E31" i="206" a="1"/>
  <c r="X31" i="206" s="1"/>
  <c r="D31" i="206" a="1"/>
  <c r="W31" i="206" s="1"/>
  <c r="C31" i="206" a="1"/>
  <c r="V31" i="206" s="1"/>
  <c r="R30" i="206" a="1"/>
  <c r="AK30" i="206" s="1"/>
  <c r="Q30" i="206" a="1"/>
  <c r="AJ30" i="206" s="1"/>
  <c r="P30" i="206" a="1"/>
  <c r="AI30" i="206" s="1"/>
  <c r="O30" i="206" a="1"/>
  <c r="AH30" i="206" s="1"/>
  <c r="N30" i="206" a="1"/>
  <c r="AG30" i="206" s="1"/>
  <c r="M30" i="206" a="1"/>
  <c r="AF30" i="206" s="1"/>
  <c r="L30" i="206" a="1"/>
  <c r="AE30" i="206" s="1"/>
  <c r="K30" i="206" a="1"/>
  <c r="AD30" i="206" s="1"/>
  <c r="J30" i="206" a="1"/>
  <c r="AC30" i="206" s="1"/>
  <c r="I30" i="206" a="1"/>
  <c r="AB30" i="206" s="1"/>
  <c r="H30" i="206" a="1"/>
  <c r="AA30" i="206" s="1"/>
  <c r="G30" i="206" a="1"/>
  <c r="Z30" i="206" s="1"/>
  <c r="F30" i="206" a="1"/>
  <c r="Y30" i="206" s="1"/>
  <c r="E30" i="206" a="1"/>
  <c r="X30" i="206" s="1"/>
  <c r="D30" i="206" a="1"/>
  <c r="W30" i="206" s="1"/>
  <c r="C30" i="206" a="1"/>
  <c r="V30" i="206" s="1"/>
  <c r="R29" i="206" a="1"/>
  <c r="AK29" i="206" s="1"/>
  <c r="Q29" i="206" a="1"/>
  <c r="AJ29" i="206" s="1"/>
  <c r="P29" i="206" a="1"/>
  <c r="AI29" i="206" s="1"/>
  <c r="O29" i="206" a="1"/>
  <c r="AH29" i="206" s="1"/>
  <c r="N29" i="206" a="1"/>
  <c r="AG29" i="206" s="1"/>
  <c r="M29" i="206" a="1"/>
  <c r="AF29" i="206" s="1"/>
  <c r="L29" i="206" a="1"/>
  <c r="AE29" i="206" s="1"/>
  <c r="K29" i="206" a="1"/>
  <c r="AD29" i="206" s="1"/>
  <c r="J29" i="206" a="1"/>
  <c r="AC29" i="206" s="1"/>
  <c r="I29" i="206" a="1"/>
  <c r="AB29" i="206" s="1"/>
  <c r="H29" i="206" a="1"/>
  <c r="AA29" i="206" s="1"/>
  <c r="G29" i="206" a="1"/>
  <c r="Z29" i="206" s="1"/>
  <c r="F29" i="206" a="1"/>
  <c r="Y29" i="206" s="1"/>
  <c r="E29" i="206" a="1"/>
  <c r="X29" i="206" s="1"/>
  <c r="D29" i="206" a="1"/>
  <c r="W29" i="206" s="1"/>
  <c r="C29" i="206" a="1"/>
  <c r="V29" i="206" s="1"/>
  <c r="R19" i="206" a="1"/>
  <c r="AK19" i="206" s="1"/>
  <c r="Q19" i="206" a="1"/>
  <c r="AJ19" i="206" s="1"/>
  <c r="P19" i="206" a="1"/>
  <c r="AI19" i="206" s="1"/>
  <c r="O19" i="206" a="1"/>
  <c r="AH19" i="206" s="1"/>
  <c r="N19" i="206" a="1"/>
  <c r="AG19" i="206" s="1"/>
  <c r="M19" i="206" a="1"/>
  <c r="AF19" i="206" s="1"/>
  <c r="L19" i="206" a="1"/>
  <c r="AE19" i="206" s="1"/>
  <c r="K19" i="206" a="1"/>
  <c r="AD19" i="206" s="1"/>
  <c r="J19" i="206" a="1"/>
  <c r="AC19" i="206" s="1"/>
  <c r="I19" i="206" a="1"/>
  <c r="AB19" i="206" s="1"/>
  <c r="H19" i="206" a="1"/>
  <c r="AA19" i="206" s="1"/>
  <c r="G19" i="206" a="1"/>
  <c r="Z19" i="206" s="1"/>
  <c r="F19" i="206" a="1"/>
  <c r="Y19" i="206" s="1"/>
  <c r="E19" i="206" a="1"/>
  <c r="X19" i="206" s="1"/>
  <c r="D19" i="206" a="1"/>
  <c r="W19" i="206" s="1"/>
  <c r="C19" i="206" a="1"/>
  <c r="V19" i="206" s="1"/>
  <c r="R6" i="206" a="1"/>
  <c r="AK6" i="206" s="1"/>
  <c r="Q6" i="206" a="1"/>
  <c r="AJ6" i="206" s="1"/>
  <c r="P6" i="206" a="1"/>
  <c r="AI6" i="206" s="1"/>
  <c r="O6" i="206" a="1"/>
  <c r="AH6" i="206" s="1"/>
  <c r="N6" i="206" a="1"/>
  <c r="AG6" i="206" s="1"/>
  <c r="M6" i="206" a="1"/>
  <c r="AF6" i="206" s="1"/>
  <c r="L6" i="206" a="1"/>
  <c r="AE6" i="206" s="1"/>
  <c r="K6" i="206" a="1"/>
  <c r="AD6" i="206" s="1"/>
  <c r="J6" i="206" a="1"/>
  <c r="AC6" i="206" s="1"/>
  <c r="I6" i="206" a="1"/>
  <c r="AB6" i="206" s="1"/>
  <c r="H6" i="206" a="1"/>
  <c r="AA6" i="206" s="1"/>
  <c r="G6" i="206" a="1"/>
  <c r="Z6" i="206" s="1"/>
  <c r="F6" i="206" a="1"/>
  <c r="Y6" i="206" s="1"/>
  <c r="E6" i="206" a="1"/>
  <c r="X6" i="206" s="1"/>
  <c r="D6" i="206" a="1"/>
  <c r="W6" i="206" s="1"/>
  <c r="C6" i="206" a="1"/>
  <c r="V6" i="206" s="1"/>
  <c r="R28" i="206" a="1"/>
  <c r="AK28" i="206" s="1"/>
  <c r="Q28" i="206" a="1"/>
  <c r="AJ28" i="206" s="1"/>
  <c r="P28" i="206" a="1"/>
  <c r="AI28" i="206" s="1"/>
  <c r="O28" i="206" a="1"/>
  <c r="AH28" i="206" s="1"/>
  <c r="N28" i="206" a="1"/>
  <c r="AG28" i="206" s="1"/>
  <c r="M28" i="206" a="1"/>
  <c r="AF28" i="206" s="1"/>
  <c r="L28" i="206" a="1"/>
  <c r="AE28" i="206" s="1"/>
  <c r="K28" i="206" a="1"/>
  <c r="AD28" i="206" s="1"/>
  <c r="J28" i="206" a="1"/>
  <c r="AC28" i="206" s="1"/>
  <c r="I28" i="206" a="1"/>
  <c r="AB28" i="206" s="1"/>
  <c r="H28" i="206" a="1"/>
  <c r="AA28" i="206" s="1"/>
  <c r="G28" i="206" a="1"/>
  <c r="Z28" i="206" s="1"/>
  <c r="F28" i="206" a="1"/>
  <c r="Y28" i="206" s="1"/>
  <c r="E28" i="206" a="1"/>
  <c r="X28" i="206" s="1"/>
  <c r="D28" i="206" a="1"/>
  <c r="W28" i="206" s="1"/>
  <c r="C28" i="206" a="1"/>
  <c r="V28" i="206" s="1"/>
  <c r="R12" i="206" a="1"/>
  <c r="AK12" i="206" s="1"/>
  <c r="Q12" i="206" a="1"/>
  <c r="AJ12" i="206" s="1"/>
  <c r="P12" i="206" a="1"/>
  <c r="AI12" i="206" s="1"/>
  <c r="O12" i="206" a="1"/>
  <c r="AH12" i="206" s="1"/>
  <c r="N12" i="206" a="1"/>
  <c r="AG12" i="206" s="1"/>
  <c r="M12" i="206" a="1"/>
  <c r="AF12" i="206" s="1"/>
  <c r="L12" i="206" a="1"/>
  <c r="AE12" i="206" s="1"/>
  <c r="K12" i="206" a="1"/>
  <c r="AD12" i="206" s="1"/>
  <c r="J12" i="206" a="1"/>
  <c r="AC12" i="206" s="1"/>
  <c r="I12" i="206" a="1"/>
  <c r="AB12" i="206" s="1"/>
  <c r="H12" i="206" a="1"/>
  <c r="AA12" i="206" s="1"/>
  <c r="G12" i="206" a="1"/>
  <c r="Z12" i="206" s="1"/>
  <c r="F12" i="206" a="1"/>
  <c r="Y12" i="206" s="1"/>
  <c r="E12" i="206" a="1"/>
  <c r="X12" i="206" s="1"/>
  <c r="D12" i="206" a="1"/>
  <c r="W12" i="206" s="1"/>
  <c r="C12" i="206" a="1"/>
  <c r="V12" i="206" s="1"/>
  <c r="R27" i="206" a="1"/>
  <c r="AK27" i="206" s="1"/>
  <c r="Q27" i="206" a="1"/>
  <c r="AJ27" i="206" s="1"/>
  <c r="P27" i="206" a="1"/>
  <c r="AI27" i="206" s="1"/>
  <c r="O27" i="206" a="1"/>
  <c r="AH27" i="206" s="1"/>
  <c r="N27" i="206" a="1"/>
  <c r="AG27" i="206" s="1"/>
  <c r="M27" i="206" a="1"/>
  <c r="AF27" i="206" s="1"/>
  <c r="L27" i="206" a="1"/>
  <c r="AE27" i="206" s="1"/>
  <c r="K27" i="206" a="1"/>
  <c r="AD27" i="206" s="1"/>
  <c r="J27" i="206" a="1"/>
  <c r="AC27" i="206" s="1"/>
  <c r="I27" i="206" a="1"/>
  <c r="AB27" i="206" s="1"/>
  <c r="H27" i="206" a="1"/>
  <c r="AA27" i="206" s="1"/>
  <c r="G27" i="206" a="1"/>
  <c r="Z27" i="206" s="1"/>
  <c r="F27" i="206" a="1"/>
  <c r="Y27" i="206" s="1"/>
  <c r="E27" i="206" a="1"/>
  <c r="X27" i="206" s="1"/>
  <c r="D27" i="206" a="1"/>
  <c r="W27" i="206" s="1"/>
  <c r="C27" i="206" a="1"/>
  <c r="V27" i="206" s="1"/>
  <c r="R26" i="206" a="1"/>
  <c r="AK26" i="206" s="1"/>
  <c r="Q26" i="206" a="1"/>
  <c r="AJ26" i="206" s="1"/>
  <c r="P26" i="206" a="1"/>
  <c r="AI26" i="206" s="1"/>
  <c r="O26" i="206" a="1"/>
  <c r="AH26" i="206" s="1"/>
  <c r="N26" i="206" a="1"/>
  <c r="AG26" i="206" s="1"/>
  <c r="M26" i="206" a="1"/>
  <c r="AF26" i="206" s="1"/>
  <c r="L26" i="206" a="1"/>
  <c r="AE26" i="206" s="1"/>
  <c r="K26" i="206" a="1"/>
  <c r="AD26" i="206" s="1"/>
  <c r="J26" i="206" a="1"/>
  <c r="AC26" i="206" s="1"/>
  <c r="I26" i="206" a="1"/>
  <c r="AB26" i="206" s="1"/>
  <c r="H26" i="206" a="1"/>
  <c r="AA26" i="206" s="1"/>
  <c r="G26" i="206" a="1"/>
  <c r="Z26" i="206" s="1"/>
  <c r="F26" i="206" a="1"/>
  <c r="Y26" i="206" s="1"/>
  <c r="E26" i="206" a="1"/>
  <c r="X26" i="206" s="1"/>
  <c r="D26" i="206" a="1"/>
  <c r="W26" i="206" s="1"/>
  <c r="C26" i="206" a="1"/>
  <c r="V26" i="206" s="1"/>
  <c r="R25" i="206" a="1"/>
  <c r="AK25" i="206" s="1"/>
  <c r="Q25" i="206" a="1"/>
  <c r="AJ25" i="206" s="1"/>
  <c r="P25" i="206" a="1"/>
  <c r="AI25" i="206" s="1"/>
  <c r="O25" i="206" a="1"/>
  <c r="AH25" i="206" s="1"/>
  <c r="N25" i="206" a="1"/>
  <c r="AG25" i="206" s="1"/>
  <c r="M25" i="206" a="1"/>
  <c r="AF25" i="206" s="1"/>
  <c r="L25" i="206" a="1"/>
  <c r="AE25" i="206" s="1"/>
  <c r="K25" i="206" a="1"/>
  <c r="AD25" i="206" s="1"/>
  <c r="J25" i="206" a="1"/>
  <c r="AC25" i="206" s="1"/>
  <c r="I25" i="206" a="1"/>
  <c r="AB25" i="206" s="1"/>
  <c r="H25" i="206" a="1"/>
  <c r="AA25" i="206" s="1"/>
  <c r="G25" i="206" a="1"/>
  <c r="Z25" i="206" s="1"/>
  <c r="F25" i="206" a="1"/>
  <c r="Y25" i="206" s="1"/>
  <c r="E25" i="206" a="1"/>
  <c r="X25" i="206" s="1"/>
  <c r="D25" i="206" a="1"/>
  <c r="W25" i="206" s="1"/>
  <c r="C25" i="206" a="1"/>
  <c r="V25" i="206" s="1"/>
  <c r="R24" i="206" a="1"/>
  <c r="AK24" i="206" s="1"/>
  <c r="Q24" i="206" a="1"/>
  <c r="AJ24" i="206" s="1"/>
  <c r="P24" i="206" a="1"/>
  <c r="AI24" i="206" s="1"/>
  <c r="O24" i="206" a="1"/>
  <c r="AH24" i="206" s="1"/>
  <c r="N24" i="206" a="1"/>
  <c r="AG24" i="206" s="1"/>
  <c r="M24" i="206" a="1"/>
  <c r="AF24" i="206" s="1"/>
  <c r="L24" i="206" a="1"/>
  <c r="AE24" i="206" s="1"/>
  <c r="K24" i="206" a="1"/>
  <c r="AD24" i="206" s="1"/>
  <c r="J24" i="206" a="1"/>
  <c r="AC24" i="206" s="1"/>
  <c r="I24" i="206" a="1"/>
  <c r="AB24" i="206" s="1"/>
  <c r="H24" i="206" a="1"/>
  <c r="AA24" i="206" s="1"/>
  <c r="G24" i="206" a="1"/>
  <c r="Z24" i="206" s="1"/>
  <c r="F24" i="206" a="1"/>
  <c r="Y24" i="206" s="1"/>
  <c r="E24" i="206" a="1"/>
  <c r="X24" i="206" s="1"/>
  <c r="D24" i="206" a="1"/>
  <c r="W24" i="206" s="1"/>
  <c r="C24" i="206" a="1"/>
  <c r="V24" i="206" s="1"/>
  <c r="R23" i="206" a="1"/>
  <c r="AK23" i="206" s="1"/>
  <c r="Q23" i="206" a="1"/>
  <c r="AJ23" i="206" s="1"/>
  <c r="P23" i="206" a="1"/>
  <c r="AI23" i="206" s="1"/>
  <c r="O23" i="206" a="1"/>
  <c r="AH23" i="206" s="1"/>
  <c r="N23" i="206" a="1"/>
  <c r="AG23" i="206" s="1"/>
  <c r="M23" i="206" a="1"/>
  <c r="AF23" i="206" s="1"/>
  <c r="L23" i="206" a="1"/>
  <c r="AE23" i="206" s="1"/>
  <c r="K23" i="206" a="1"/>
  <c r="AD23" i="206" s="1"/>
  <c r="J23" i="206" a="1"/>
  <c r="AC23" i="206" s="1"/>
  <c r="I23" i="206" a="1"/>
  <c r="AB23" i="206" s="1"/>
  <c r="H23" i="206" a="1"/>
  <c r="AA23" i="206" s="1"/>
  <c r="G23" i="206" a="1"/>
  <c r="Z23" i="206" s="1"/>
  <c r="F23" i="206" a="1"/>
  <c r="Y23" i="206" s="1"/>
  <c r="E23" i="206" a="1"/>
  <c r="X23" i="206" s="1"/>
  <c r="D23" i="206" a="1"/>
  <c r="W23" i="206" s="1"/>
  <c r="C23" i="206" a="1"/>
  <c r="V23" i="206" s="1"/>
  <c r="R9" i="206" a="1"/>
  <c r="AK9" i="206" s="1"/>
  <c r="Q9" i="206" a="1"/>
  <c r="AJ9" i="206" s="1"/>
  <c r="P9" i="206" a="1"/>
  <c r="AI9" i="206" s="1"/>
  <c r="O9" i="206" a="1"/>
  <c r="AH9" i="206" s="1"/>
  <c r="N9" i="206" a="1"/>
  <c r="AG9" i="206" s="1"/>
  <c r="M9" i="206" a="1"/>
  <c r="AF9" i="206" s="1"/>
  <c r="L9" i="206" a="1"/>
  <c r="AE9" i="206" s="1"/>
  <c r="K9" i="206" a="1"/>
  <c r="AD9" i="206" s="1"/>
  <c r="J9" i="206" a="1"/>
  <c r="AC9" i="206" s="1"/>
  <c r="I9" i="206" a="1"/>
  <c r="AB9" i="206" s="1"/>
  <c r="H9" i="206" a="1"/>
  <c r="AA9" i="206" s="1"/>
  <c r="G9" i="206" a="1"/>
  <c r="Z9" i="206" s="1"/>
  <c r="F9" i="206" a="1"/>
  <c r="Y9" i="206" s="1"/>
  <c r="E9" i="206" a="1"/>
  <c r="X9" i="206" s="1"/>
  <c r="D9" i="206" a="1"/>
  <c r="W9" i="206" s="1"/>
  <c r="C9" i="206" a="1"/>
  <c r="V9" i="206" s="1"/>
  <c r="R22" i="206" a="1"/>
  <c r="AK22" i="206" s="1"/>
  <c r="Q22" i="206" a="1"/>
  <c r="AJ22" i="206" s="1"/>
  <c r="P22" i="206" a="1"/>
  <c r="AI22" i="206" s="1"/>
  <c r="O22" i="206" a="1"/>
  <c r="AH22" i="206" s="1"/>
  <c r="N22" i="206" a="1"/>
  <c r="AG22" i="206" s="1"/>
  <c r="M22" i="206" a="1"/>
  <c r="AF22" i="206" s="1"/>
  <c r="L22" i="206" a="1"/>
  <c r="AE22" i="206" s="1"/>
  <c r="K22" i="206" a="1"/>
  <c r="AD22" i="206" s="1"/>
  <c r="J22" i="206" a="1"/>
  <c r="AC22" i="206" s="1"/>
  <c r="I22" i="206" a="1"/>
  <c r="AB22" i="206" s="1"/>
  <c r="H22" i="206" a="1"/>
  <c r="AA22" i="206" s="1"/>
  <c r="G22" i="206" a="1"/>
  <c r="Z22" i="206" s="1"/>
  <c r="F22" i="206" a="1"/>
  <c r="Y22" i="206" s="1"/>
  <c r="E22" i="206" a="1"/>
  <c r="X22" i="206" s="1"/>
  <c r="D22" i="206" a="1"/>
  <c r="W22" i="206" s="1"/>
  <c r="C22" i="206" a="1"/>
  <c r="V22" i="206" s="1"/>
  <c r="R14" i="206" a="1"/>
  <c r="AK14" i="206" s="1"/>
  <c r="Q14" i="206" a="1"/>
  <c r="AJ14" i="206" s="1"/>
  <c r="P14" i="206" a="1"/>
  <c r="AI14" i="206" s="1"/>
  <c r="O14" i="206" a="1"/>
  <c r="AH14" i="206" s="1"/>
  <c r="N14" i="206" a="1"/>
  <c r="AG14" i="206" s="1"/>
  <c r="M14" i="206" a="1"/>
  <c r="AF14" i="206" s="1"/>
  <c r="L14" i="206" a="1"/>
  <c r="AE14" i="206" s="1"/>
  <c r="K14" i="206" a="1"/>
  <c r="AD14" i="206" s="1"/>
  <c r="J14" i="206" a="1"/>
  <c r="AC14" i="206" s="1"/>
  <c r="I14" i="206" a="1"/>
  <c r="AB14" i="206" s="1"/>
  <c r="H14" i="206" a="1"/>
  <c r="AA14" i="206" s="1"/>
  <c r="G14" i="206" a="1"/>
  <c r="Z14" i="206" s="1"/>
  <c r="F14" i="206" a="1"/>
  <c r="Y14" i="206" s="1"/>
  <c r="E14" i="206" a="1"/>
  <c r="X14" i="206" s="1"/>
  <c r="D14" i="206" a="1"/>
  <c r="W14" i="206" s="1"/>
  <c r="C14" i="206" a="1"/>
  <c r="V14" i="206" s="1"/>
  <c r="R21" i="206" a="1"/>
  <c r="AK21" i="206" s="1"/>
  <c r="Q21" i="206" a="1"/>
  <c r="AJ21" i="206" s="1"/>
  <c r="P21" i="206" a="1"/>
  <c r="AI21" i="206" s="1"/>
  <c r="O21" i="206" a="1"/>
  <c r="AH21" i="206" s="1"/>
  <c r="N21" i="206" a="1"/>
  <c r="AG21" i="206" s="1"/>
  <c r="M21" i="206" a="1"/>
  <c r="AF21" i="206" s="1"/>
  <c r="L21" i="206" a="1"/>
  <c r="AE21" i="206" s="1"/>
  <c r="K21" i="206" a="1"/>
  <c r="AD21" i="206" s="1"/>
  <c r="J21" i="206" a="1"/>
  <c r="AC21" i="206" s="1"/>
  <c r="I21" i="206" a="1"/>
  <c r="AB21" i="206" s="1"/>
  <c r="H21" i="206" a="1"/>
  <c r="AA21" i="206" s="1"/>
  <c r="G21" i="206" a="1"/>
  <c r="Z21" i="206" s="1"/>
  <c r="F21" i="206" a="1"/>
  <c r="Y21" i="206" s="1"/>
  <c r="E21" i="206" a="1"/>
  <c r="X21" i="206" s="1"/>
  <c r="D21" i="206" a="1"/>
  <c r="W21" i="206" s="1"/>
  <c r="C21" i="206" a="1"/>
  <c r="V21" i="206" s="1"/>
  <c r="R17" i="206" a="1"/>
  <c r="AK17" i="206" s="1"/>
  <c r="Q17" i="206" a="1"/>
  <c r="AJ17" i="206" s="1"/>
  <c r="P17" i="206" a="1"/>
  <c r="AI17" i="206" s="1"/>
  <c r="O17" i="206" a="1"/>
  <c r="AH17" i="206" s="1"/>
  <c r="N17" i="206" a="1"/>
  <c r="AG17" i="206" s="1"/>
  <c r="M17" i="206" a="1"/>
  <c r="AF17" i="206" s="1"/>
  <c r="L17" i="206" a="1"/>
  <c r="AE17" i="206" s="1"/>
  <c r="K17" i="206" a="1"/>
  <c r="AD17" i="206" s="1"/>
  <c r="J17" i="206" a="1"/>
  <c r="AC17" i="206" s="1"/>
  <c r="I17" i="206" a="1"/>
  <c r="AB17" i="206" s="1"/>
  <c r="H17" i="206" a="1"/>
  <c r="AA17" i="206" s="1"/>
  <c r="G17" i="206" a="1"/>
  <c r="Z17" i="206" s="1"/>
  <c r="F17" i="206" a="1"/>
  <c r="Y17" i="206" s="1"/>
  <c r="E17" i="206" a="1"/>
  <c r="X17" i="206" s="1"/>
  <c r="D17" i="206" a="1"/>
  <c r="W17" i="206" s="1"/>
  <c r="C17" i="206" a="1"/>
  <c r="V17" i="206" s="1"/>
  <c r="R5" i="206" a="1"/>
  <c r="AK5" i="206" s="1"/>
  <c r="Q5" i="206" a="1"/>
  <c r="AJ5" i="206" s="1"/>
  <c r="P5" i="206" a="1"/>
  <c r="AI5" i="206" s="1"/>
  <c r="O5" i="206" a="1"/>
  <c r="AH5" i="206" s="1"/>
  <c r="N5" i="206" a="1"/>
  <c r="AG5" i="206" s="1"/>
  <c r="M5" i="206" a="1"/>
  <c r="AF5" i="206" s="1"/>
  <c r="L5" i="206" a="1"/>
  <c r="AE5" i="206" s="1"/>
  <c r="K5" i="206" a="1"/>
  <c r="AD5" i="206" s="1"/>
  <c r="J5" i="206" a="1"/>
  <c r="AC5" i="206" s="1"/>
  <c r="I5" i="206" a="1"/>
  <c r="AB5" i="206" s="1"/>
  <c r="H5" i="206" a="1"/>
  <c r="AA5" i="206" s="1"/>
  <c r="G5" i="206" a="1"/>
  <c r="Z5" i="206" s="1"/>
  <c r="F5" i="206" a="1"/>
  <c r="Y5" i="206" s="1"/>
  <c r="E5" i="206" a="1"/>
  <c r="X5" i="206" s="1"/>
  <c r="D5" i="206" a="1"/>
  <c r="W5" i="206" s="1"/>
  <c r="C5" i="206" a="1"/>
  <c r="V5" i="206" s="1"/>
  <c r="C16" i="205" a="1"/>
  <c r="V16" i="205" s="1"/>
  <c r="D16" i="205" a="1"/>
  <c r="W16" i="205" s="1"/>
  <c r="E16" i="205" a="1"/>
  <c r="X16" i="205" s="1"/>
  <c r="F16" i="205" a="1"/>
  <c r="Y16" i="205" s="1"/>
  <c r="G16" i="205" a="1"/>
  <c r="Z16" i="205" s="1"/>
  <c r="H16" i="205" a="1"/>
  <c r="AA16" i="205" s="1"/>
  <c r="I16" i="205" a="1"/>
  <c r="AB16" i="205" s="1"/>
  <c r="J16" i="205" a="1"/>
  <c r="AC16" i="205" s="1"/>
  <c r="K16" i="205" a="1"/>
  <c r="AD16" i="205" s="1"/>
  <c r="L16" i="205" a="1"/>
  <c r="AE16" i="205" s="1"/>
  <c r="M16" i="205" a="1"/>
  <c r="AF16" i="205" s="1"/>
  <c r="N16" i="205" a="1"/>
  <c r="AG16" i="205" s="1"/>
  <c r="O16" i="205" a="1"/>
  <c r="AH16" i="205" s="1"/>
  <c r="P16" i="205" a="1"/>
  <c r="AI16" i="205" s="1"/>
  <c r="Q16" i="205" a="1"/>
  <c r="AJ16" i="205" s="1"/>
  <c r="R16" i="205" a="1"/>
  <c r="AK16" i="205" s="1"/>
  <c r="C20" i="205" a="1"/>
  <c r="V20" i="205" s="1"/>
  <c r="D20" i="205" a="1"/>
  <c r="W20" i="205" s="1"/>
  <c r="E20" i="205" a="1"/>
  <c r="X20" i="205" s="1"/>
  <c r="F20" i="205" a="1"/>
  <c r="Y20" i="205" s="1"/>
  <c r="G20" i="205" a="1"/>
  <c r="Z20" i="205" s="1"/>
  <c r="H20" i="205" a="1"/>
  <c r="AA20" i="205" s="1"/>
  <c r="I20" i="205" a="1"/>
  <c r="AB20" i="205" s="1"/>
  <c r="J20" i="205" a="1"/>
  <c r="AC20" i="205" s="1"/>
  <c r="K20" i="205" a="1"/>
  <c r="AD20" i="205" s="1"/>
  <c r="L20" i="205" a="1"/>
  <c r="AE20" i="205" s="1"/>
  <c r="M20" i="205" a="1"/>
  <c r="AF20" i="205" s="1"/>
  <c r="N20" i="205" a="1"/>
  <c r="AG20" i="205" s="1"/>
  <c r="O20" i="205" a="1"/>
  <c r="AH20" i="205" s="1"/>
  <c r="P20" i="205" a="1"/>
  <c r="AI20" i="205" s="1"/>
  <c r="Q20" i="205" a="1"/>
  <c r="AJ20" i="205" s="1"/>
  <c r="R20" i="205" a="1"/>
  <c r="AK20" i="205" s="1"/>
  <c r="C13" i="205" a="1"/>
  <c r="V13" i="205" s="1"/>
  <c r="D13" i="205" a="1"/>
  <c r="W13" i="205" s="1"/>
  <c r="E13" i="205" a="1"/>
  <c r="X13" i="205" s="1"/>
  <c r="F13" i="205" a="1"/>
  <c r="Y13" i="205" s="1"/>
  <c r="G13" i="205" a="1"/>
  <c r="Z13" i="205" s="1"/>
  <c r="H13" i="205" a="1"/>
  <c r="AA13" i="205" s="1"/>
  <c r="I13" i="205" a="1"/>
  <c r="AB13" i="205" s="1"/>
  <c r="J13" i="205" a="1"/>
  <c r="AC13" i="205" s="1"/>
  <c r="K13" i="205" a="1"/>
  <c r="AD13" i="205" s="1"/>
  <c r="L13" i="205" a="1"/>
  <c r="AE13" i="205" s="1"/>
  <c r="M13" i="205" a="1"/>
  <c r="AF13" i="205" s="1"/>
  <c r="N13" i="205" a="1"/>
  <c r="AG13" i="205" s="1"/>
  <c r="O13" i="205" a="1"/>
  <c r="AH13" i="205" s="1"/>
  <c r="P13" i="205" a="1"/>
  <c r="AI13" i="205" s="1"/>
  <c r="Q13" i="205" a="1"/>
  <c r="AJ13" i="205" s="1"/>
  <c r="R13" i="205" a="1"/>
  <c r="AK13" i="205" s="1"/>
  <c r="R17" i="205" a="1"/>
  <c r="AK17" i="205" s="1"/>
  <c r="Q17" i="205" a="1"/>
  <c r="AJ17" i="205" s="1"/>
  <c r="P17" i="205" a="1"/>
  <c r="AI17" i="205" s="1"/>
  <c r="O17" i="205" a="1"/>
  <c r="AH17" i="205" s="1"/>
  <c r="N17" i="205" a="1"/>
  <c r="AG17" i="205" s="1"/>
  <c r="M17" i="205" a="1"/>
  <c r="AF17" i="205" s="1"/>
  <c r="L17" i="205" a="1"/>
  <c r="AE17" i="205" s="1"/>
  <c r="K17" i="205" a="1"/>
  <c r="AD17" i="205" s="1"/>
  <c r="J17" i="205" a="1"/>
  <c r="AC17" i="205" s="1"/>
  <c r="I17" i="205" a="1"/>
  <c r="AB17" i="205" s="1"/>
  <c r="H17" i="205" a="1"/>
  <c r="AA17" i="205" s="1"/>
  <c r="G17" i="205" a="1"/>
  <c r="Z17" i="205" s="1"/>
  <c r="F17" i="205" a="1"/>
  <c r="Y17" i="205" s="1"/>
  <c r="E17" i="205" a="1"/>
  <c r="X17" i="205" s="1"/>
  <c r="D17" i="205" a="1"/>
  <c r="W17" i="205" s="1"/>
  <c r="C17" i="205" a="1"/>
  <c r="V17" i="205" s="1"/>
  <c r="R6" i="205" a="1"/>
  <c r="AK6" i="205" s="1"/>
  <c r="Q6" i="205" a="1"/>
  <c r="AJ6" i="205" s="1"/>
  <c r="P6" i="205" a="1"/>
  <c r="AI6" i="205" s="1"/>
  <c r="O6" i="205" a="1"/>
  <c r="AH6" i="205" s="1"/>
  <c r="N6" i="205" a="1"/>
  <c r="AG6" i="205" s="1"/>
  <c r="M6" i="205" a="1"/>
  <c r="AF6" i="205" s="1"/>
  <c r="L6" i="205" a="1"/>
  <c r="AE6" i="205" s="1"/>
  <c r="K6" i="205" a="1"/>
  <c r="AD6" i="205" s="1"/>
  <c r="J6" i="205" a="1"/>
  <c r="AC6" i="205" s="1"/>
  <c r="I6" i="205" a="1"/>
  <c r="AB6" i="205" s="1"/>
  <c r="H6" i="205" a="1"/>
  <c r="AA6" i="205" s="1"/>
  <c r="G6" i="205" a="1"/>
  <c r="Z6" i="205" s="1"/>
  <c r="F6" i="205" a="1"/>
  <c r="Y6" i="205" s="1"/>
  <c r="E6" i="205" a="1"/>
  <c r="X6" i="205" s="1"/>
  <c r="D6" i="205" a="1"/>
  <c r="W6" i="205" s="1"/>
  <c r="C6" i="205" a="1"/>
  <c r="V6" i="205" s="1"/>
  <c r="R15" i="205" a="1"/>
  <c r="AK15" i="205" s="1"/>
  <c r="Q15" i="205" a="1"/>
  <c r="AJ15" i="205" s="1"/>
  <c r="P15" i="205" a="1"/>
  <c r="AI15" i="205" s="1"/>
  <c r="O15" i="205" a="1"/>
  <c r="AH15" i="205" s="1"/>
  <c r="N15" i="205" a="1"/>
  <c r="AG15" i="205" s="1"/>
  <c r="M15" i="205" a="1"/>
  <c r="AF15" i="205" s="1"/>
  <c r="L15" i="205" a="1"/>
  <c r="AE15" i="205" s="1"/>
  <c r="K15" i="205" a="1"/>
  <c r="AD15" i="205" s="1"/>
  <c r="J15" i="205" a="1"/>
  <c r="AC15" i="205" s="1"/>
  <c r="I15" i="205" a="1"/>
  <c r="AB15" i="205" s="1"/>
  <c r="H15" i="205" a="1"/>
  <c r="AA15" i="205" s="1"/>
  <c r="G15" i="205" a="1"/>
  <c r="Z15" i="205" s="1"/>
  <c r="F15" i="205" a="1"/>
  <c r="Y15" i="205" s="1"/>
  <c r="E15" i="205" a="1"/>
  <c r="X15" i="205" s="1"/>
  <c r="D15" i="205" a="1"/>
  <c r="W15" i="205" s="1"/>
  <c r="C15" i="205" a="1"/>
  <c r="V15" i="205" s="1"/>
  <c r="R12" i="205" a="1"/>
  <c r="AK12" i="205" s="1"/>
  <c r="Q12" i="205" a="1"/>
  <c r="AJ12" i="205" s="1"/>
  <c r="P12" i="205" a="1"/>
  <c r="AI12" i="205" s="1"/>
  <c r="O12" i="205" a="1"/>
  <c r="AH12" i="205" s="1"/>
  <c r="N12" i="205" a="1"/>
  <c r="AG12" i="205" s="1"/>
  <c r="M12" i="205" a="1"/>
  <c r="AF12" i="205" s="1"/>
  <c r="L12" i="205" a="1"/>
  <c r="AE12" i="205" s="1"/>
  <c r="K12" i="205" a="1"/>
  <c r="AD12" i="205" s="1"/>
  <c r="J12" i="205" a="1"/>
  <c r="AC12" i="205" s="1"/>
  <c r="I12" i="205" a="1"/>
  <c r="AB12" i="205" s="1"/>
  <c r="H12" i="205" a="1"/>
  <c r="AA12" i="205" s="1"/>
  <c r="G12" i="205" a="1"/>
  <c r="Z12" i="205" s="1"/>
  <c r="F12" i="205" a="1"/>
  <c r="Y12" i="205" s="1"/>
  <c r="E12" i="205" a="1"/>
  <c r="X12" i="205" s="1"/>
  <c r="D12" i="205" a="1"/>
  <c r="W12" i="205" s="1"/>
  <c r="C12" i="205" a="1"/>
  <c r="V12" i="205" s="1"/>
  <c r="R105" i="205" a="1"/>
  <c r="AK105" i="205" s="1"/>
  <c r="Q105" i="205" a="1"/>
  <c r="AJ105" i="205" s="1"/>
  <c r="P105" i="205" a="1"/>
  <c r="AI105" i="205" s="1"/>
  <c r="O105" i="205" a="1"/>
  <c r="AH105" i="205" s="1"/>
  <c r="N105" i="205" a="1"/>
  <c r="AG105" i="205" s="1"/>
  <c r="M105" i="205" a="1"/>
  <c r="AF105" i="205" s="1"/>
  <c r="L105" i="205" a="1"/>
  <c r="AE105" i="205" s="1"/>
  <c r="K105" i="205" a="1"/>
  <c r="AD105" i="205" s="1"/>
  <c r="J105" i="205" a="1"/>
  <c r="AC105" i="205" s="1"/>
  <c r="I105" i="205" a="1"/>
  <c r="AB105" i="205" s="1"/>
  <c r="H105" i="205" a="1"/>
  <c r="AA105" i="205" s="1"/>
  <c r="G105" i="205" a="1"/>
  <c r="Z105" i="205" s="1"/>
  <c r="F105" i="205" a="1"/>
  <c r="Y105" i="205" s="1"/>
  <c r="E105" i="205" a="1"/>
  <c r="X105" i="205" s="1"/>
  <c r="D105" i="205" a="1"/>
  <c r="W105" i="205" s="1"/>
  <c r="C105" i="205" a="1"/>
  <c r="V105" i="205" s="1"/>
  <c r="R104" i="205" a="1"/>
  <c r="AK104" i="205" s="1"/>
  <c r="Q104" i="205" a="1"/>
  <c r="AJ104" i="205" s="1"/>
  <c r="P104" i="205" a="1"/>
  <c r="AI104" i="205" s="1"/>
  <c r="O104" i="205" a="1"/>
  <c r="AH104" i="205" s="1"/>
  <c r="N104" i="205" a="1"/>
  <c r="AG104" i="205" s="1"/>
  <c r="M104" i="205" a="1"/>
  <c r="AF104" i="205" s="1"/>
  <c r="L104" i="205" a="1"/>
  <c r="AE104" i="205" s="1"/>
  <c r="K104" i="205" a="1"/>
  <c r="AD104" i="205" s="1"/>
  <c r="J104" i="205" a="1"/>
  <c r="AC104" i="205" s="1"/>
  <c r="I104" i="205" a="1"/>
  <c r="AB104" i="205" s="1"/>
  <c r="H104" i="205" a="1"/>
  <c r="AA104" i="205" s="1"/>
  <c r="G104" i="205" a="1"/>
  <c r="Z104" i="205" s="1"/>
  <c r="F104" i="205" a="1"/>
  <c r="Y104" i="205" s="1"/>
  <c r="E104" i="205" a="1"/>
  <c r="X104" i="205" s="1"/>
  <c r="D104" i="205" a="1"/>
  <c r="W104" i="205" s="1"/>
  <c r="C104" i="205" a="1"/>
  <c r="V104" i="205" s="1"/>
  <c r="R103" i="205" a="1"/>
  <c r="AK103" i="205" s="1"/>
  <c r="Q103" i="205" a="1"/>
  <c r="AJ103" i="205" s="1"/>
  <c r="P103" i="205" a="1"/>
  <c r="AI103" i="205" s="1"/>
  <c r="O103" i="205" a="1"/>
  <c r="AH103" i="205" s="1"/>
  <c r="N103" i="205" a="1"/>
  <c r="AG103" i="205" s="1"/>
  <c r="M103" i="205" a="1"/>
  <c r="AF103" i="205" s="1"/>
  <c r="L103" i="205" a="1"/>
  <c r="AE103" i="205" s="1"/>
  <c r="K103" i="205" a="1"/>
  <c r="AD103" i="205" s="1"/>
  <c r="J103" i="205" a="1"/>
  <c r="AC103" i="205" s="1"/>
  <c r="I103" i="205" a="1"/>
  <c r="AB103" i="205" s="1"/>
  <c r="H103" i="205" a="1"/>
  <c r="AA103" i="205" s="1"/>
  <c r="G103" i="205" a="1"/>
  <c r="Z103" i="205" s="1"/>
  <c r="F103" i="205" a="1"/>
  <c r="Y103" i="205" s="1"/>
  <c r="E103" i="205" a="1"/>
  <c r="X103" i="205" s="1"/>
  <c r="D103" i="205" a="1"/>
  <c r="W103" i="205" s="1"/>
  <c r="C103" i="205" a="1"/>
  <c r="V103" i="205" s="1"/>
  <c r="R102" i="205" a="1"/>
  <c r="Q102" i="205" a="1"/>
  <c r="P102" i="205" a="1"/>
  <c r="O102" i="205" a="1"/>
  <c r="N102" i="205" a="1"/>
  <c r="M102" i="205" a="1"/>
  <c r="L102" i="205" a="1"/>
  <c r="K102" i="205" a="1"/>
  <c r="J102" i="205" a="1"/>
  <c r="I102" i="205" a="1"/>
  <c r="H102" i="205" a="1"/>
  <c r="G102" i="205" a="1"/>
  <c r="F102" i="205" a="1"/>
  <c r="E102" i="205" a="1"/>
  <c r="D102" i="205" a="1"/>
  <c r="C102" i="205" a="1"/>
  <c r="R101" i="205" a="1"/>
  <c r="AK101" i="205" s="1"/>
  <c r="Q101" i="205" a="1"/>
  <c r="AJ101" i="205" s="1"/>
  <c r="P101" i="205" a="1"/>
  <c r="AI101" i="205" s="1"/>
  <c r="O101" i="205" a="1"/>
  <c r="AH101" i="205" s="1"/>
  <c r="N101" i="205" a="1"/>
  <c r="AG101" i="205" s="1"/>
  <c r="M101" i="205" a="1"/>
  <c r="AF101" i="205" s="1"/>
  <c r="L101" i="205" a="1"/>
  <c r="AE101" i="205" s="1"/>
  <c r="K101" i="205" a="1"/>
  <c r="AD101" i="205" s="1"/>
  <c r="J101" i="205" a="1"/>
  <c r="AC101" i="205" s="1"/>
  <c r="I101" i="205" a="1"/>
  <c r="AB101" i="205" s="1"/>
  <c r="H101" i="205" a="1"/>
  <c r="AA101" i="205" s="1"/>
  <c r="G101" i="205" a="1"/>
  <c r="Z101" i="205" s="1"/>
  <c r="F101" i="205" a="1"/>
  <c r="Y101" i="205" s="1"/>
  <c r="E101" i="205" a="1"/>
  <c r="X101" i="205" s="1"/>
  <c r="D101" i="205" a="1"/>
  <c r="W101" i="205" s="1"/>
  <c r="C101" i="205" a="1"/>
  <c r="V101" i="205" s="1"/>
  <c r="R100" i="205" a="1"/>
  <c r="AK100" i="205" s="1"/>
  <c r="Q100" i="205" a="1"/>
  <c r="AJ100" i="205" s="1"/>
  <c r="P100" i="205" a="1"/>
  <c r="AI100" i="205" s="1"/>
  <c r="O100" i="205" a="1"/>
  <c r="AH100" i="205" s="1"/>
  <c r="N100" i="205" a="1"/>
  <c r="AG100" i="205" s="1"/>
  <c r="M100" i="205" a="1"/>
  <c r="AF100" i="205" s="1"/>
  <c r="L100" i="205" a="1"/>
  <c r="AE100" i="205" s="1"/>
  <c r="K100" i="205" a="1"/>
  <c r="AD100" i="205" s="1"/>
  <c r="J100" i="205" a="1"/>
  <c r="AC100" i="205" s="1"/>
  <c r="I100" i="205" a="1"/>
  <c r="AB100" i="205" s="1"/>
  <c r="H100" i="205" a="1"/>
  <c r="AA100" i="205" s="1"/>
  <c r="G100" i="205" a="1"/>
  <c r="Z100" i="205" s="1"/>
  <c r="F100" i="205" a="1"/>
  <c r="Y100" i="205" s="1"/>
  <c r="E100" i="205" a="1"/>
  <c r="X100" i="205" s="1"/>
  <c r="D100" i="205" a="1"/>
  <c r="W100" i="205" s="1"/>
  <c r="C100" i="205" a="1"/>
  <c r="V100" i="205" s="1"/>
  <c r="R99" i="205" a="1"/>
  <c r="AK99" i="205" s="1"/>
  <c r="Q99" i="205" a="1"/>
  <c r="AJ99" i="205" s="1"/>
  <c r="P99" i="205" a="1"/>
  <c r="AI99" i="205" s="1"/>
  <c r="O99" i="205" a="1"/>
  <c r="AH99" i="205" s="1"/>
  <c r="N99" i="205" a="1"/>
  <c r="AG99" i="205" s="1"/>
  <c r="M99" i="205" a="1"/>
  <c r="AF99" i="205" s="1"/>
  <c r="L99" i="205" a="1"/>
  <c r="AE99" i="205" s="1"/>
  <c r="K99" i="205" a="1"/>
  <c r="AD99" i="205" s="1"/>
  <c r="J99" i="205" a="1"/>
  <c r="AC99" i="205" s="1"/>
  <c r="I99" i="205" a="1"/>
  <c r="AB99" i="205" s="1"/>
  <c r="H99" i="205" a="1"/>
  <c r="AA99" i="205" s="1"/>
  <c r="G99" i="205" a="1"/>
  <c r="Z99" i="205" s="1"/>
  <c r="F99" i="205" a="1"/>
  <c r="Y99" i="205" s="1"/>
  <c r="E99" i="205" a="1"/>
  <c r="X99" i="205" s="1"/>
  <c r="D99" i="205" a="1"/>
  <c r="W99" i="205" s="1"/>
  <c r="C99" i="205" a="1"/>
  <c r="V99" i="205" s="1"/>
  <c r="R98" i="205" a="1"/>
  <c r="AK98" i="205" s="1"/>
  <c r="Q98" i="205" a="1"/>
  <c r="AJ98" i="205" s="1"/>
  <c r="P98" i="205" a="1"/>
  <c r="AI98" i="205" s="1"/>
  <c r="O98" i="205" a="1"/>
  <c r="AH98" i="205" s="1"/>
  <c r="N98" i="205" a="1"/>
  <c r="AG98" i="205" s="1"/>
  <c r="M98" i="205" a="1"/>
  <c r="AF98" i="205" s="1"/>
  <c r="L98" i="205" a="1"/>
  <c r="AE98" i="205" s="1"/>
  <c r="K98" i="205" a="1"/>
  <c r="AD98" i="205" s="1"/>
  <c r="J98" i="205" a="1"/>
  <c r="AC98" i="205" s="1"/>
  <c r="I98" i="205" a="1"/>
  <c r="AB98" i="205" s="1"/>
  <c r="H98" i="205" a="1"/>
  <c r="AA98" i="205" s="1"/>
  <c r="G98" i="205" a="1"/>
  <c r="Z98" i="205" s="1"/>
  <c r="F98" i="205" a="1"/>
  <c r="Y98" i="205" s="1"/>
  <c r="E98" i="205" a="1"/>
  <c r="X98" i="205" s="1"/>
  <c r="D98" i="205" a="1"/>
  <c r="W98" i="205" s="1"/>
  <c r="C98" i="205" a="1"/>
  <c r="V98" i="205" s="1"/>
  <c r="R97" i="205" a="1"/>
  <c r="AK97" i="205" s="1"/>
  <c r="Q97" i="205" a="1"/>
  <c r="AJ97" i="205" s="1"/>
  <c r="P97" i="205" a="1"/>
  <c r="AI97" i="205" s="1"/>
  <c r="O97" i="205" a="1"/>
  <c r="AH97" i="205" s="1"/>
  <c r="N97" i="205" a="1"/>
  <c r="AG97" i="205" s="1"/>
  <c r="M97" i="205" a="1"/>
  <c r="AF97" i="205" s="1"/>
  <c r="L97" i="205" a="1"/>
  <c r="AE97" i="205" s="1"/>
  <c r="K97" i="205" a="1"/>
  <c r="AD97" i="205" s="1"/>
  <c r="J97" i="205" a="1"/>
  <c r="AC97" i="205" s="1"/>
  <c r="I97" i="205" a="1"/>
  <c r="AB97" i="205" s="1"/>
  <c r="H97" i="205" a="1"/>
  <c r="AA97" i="205" s="1"/>
  <c r="G97" i="205" a="1"/>
  <c r="Z97" i="205" s="1"/>
  <c r="F97" i="205" a="1"/>
  <c r="Y97" i="205" s="1"/>
  <c r="E97" i="205" a="1"/>
  <c r="X97" i="205" s="1"/>
  <c r="D97" i="205" a="1"/>
  <c r="W97" i="205" s="1"/>
  <c r="C97" i="205" a="1"/>
  <c r="V97" i="205" s="1"/>
  <c r="R96" i="205" a="1"/>
  <c r="AK96" i="205" s="1"/>
  <c r="Q96" i="205" a="1"/>
  <c r="AJ96" i="205" s="1"/>
  <c r="P96" i="205" a="1"/>
  <c r="AI96" i="205" s="1"/>
  <c r="O96" i="205" a="1"/>
  <c r="AH96" i="205" s="1"/>
  <c r="N96" i="205" a="1"/>
  <c r="AG96" i="205" s="1"/>
  <c r="M96" i="205" a="1"/>
  <c r="AF96" i="205" s="1"/>
  <c r="L96" i="205" a="1"/>
  <c r="AE96" i="205" s="1"/>
  <c r="K96" i="205" a="1"/>
  <c r="AD96" i="205" s="1"/>
  <c r="J96" i="205" a="1"/>
  <c r="AC96" i="205" s="1"/>
  <c r="I96" i="205" a="1"/>
  <c r="AB96" i="205" s="1"/>
  <c r="H96" i="205" a="1"/>
  <c r="AA96" i="205" s="1"/>
  <c r="G96" i="205" a="1"/>
  <c r="Z96" i="205" s="1"/>
  <c r="F96" i="205" a="1"/>
  <c r="Y96" i="205" s="1"/>
  <c r="E96" i="205" a="1"/>
  <c r="X96" i="205" s="1"/>
  <c r="D96" i="205" a="1"/>
  <c r="W96" i="205" s="1"/>
  <c r="C96" i="205" a="1"/>
  <c r="V96" i="205" s="1"/>
  <c r="R95" i="205" a="1"/>
  <c r="AK95" i="205" s="1"/>
  <c r="Q95" i="205" a="1"/>
  <c r="AJ95" i="205" s="1"/>
  <c r="P95" i="205" a="1"/>
  <c r="AI95" i="205" s="1"/>
  <c r="O95" i="205" a="1"/>
  <c r="AH95" i="205" s="1"/>
  <c r="N95" i="205" a="1"/>
  <c r="AG95" i="205" s="1"/>
  <c r="M95" i="205" a="1"/>
  <c r="AF95" i="205" s="1"/>
  <c r="L95" i="205" a="1"/>
  <c r="AE95" i="205" s="1"/>
  <c r="K95" i="205" a="1"/>
  <c r="AD95" i="205" s="1"/>
  <c r="J95" i="205" a="1"/>
  <c r="AC95" i="205" s="1"/>
  <c r="I95" i="205" a="1"/>
  <c r="AB95" i="205" s="1"/>
  <c r="H95" i="205" a="1"/>
  <c r="AA95" i="205" s="1"/>
  <c r="G95" i="205" a="1"/>
  <c r="Z95" i="205" s="1"/>
  <c r="F95" i="205" a="1"/>
  <c r="Y95" i="205" s="1"/>
  <c r="E95" i="205" a="1"/>
  <c r="X95" i="205" s="1"/>
  <c r="D95" i="205" a="1"/>
  <c r="W95" i="205" s="1"/>
  <c r="C95" i="205" a="1"/>
  <c r="V95" i="205" s="1"/>
  <c r="R7" i="205" a="1"/>
  <c r="AK7" i="205" s="1"/>
  <c r="Q7" i="205" a="1"/>
  <c r="AJ7" i="205" s="1"/>
  <c r="P7" i="205" a="1"/>
  <c r="AI7" i="205" s="1"/>
  <c r="O7" i="205" a="1"/>
  <c r="AH7" i="205" s="1"/>
  <c r="N7" i="205" a="1"/>
  <c r="AG7" i="205" s="1"/>
  <c r="M7" i="205" a="1"/>
  <c r="AF7" i="205" s="1"/>
  <c r="L7" i="205" a="1"/>
  <c r="AE7" i="205" s="1"/>
  <c r="K7" i="205" a="1"/>
  <c r="AD7" i="205" s="1"/>
  <c r="J7" i="205" a="1"/>
  <c r="AC7" i="205" s="1"/>
  <c r="I7" i="205" a="1"/>
  <c r="AB7" i="205" s="1"/>
  <c r="H7" i="205" a="1"/>
  <c r="AA7" i="205" s="1"/>
  <c r="G7" i="205" a="1"/>
  <c r="Z7" i="205" s="1"/>
  <c r="F7" i="205" a="1"/>
  <c r="Y7" i="205" s="1"/>
  <c r="E7" i="205" a="1"/>
  <c r="X7" i="205" s="1"/>
  <c r="D7" i="205" a="1"/>
  <c r="W7" i="205" s="1"/>
  <c r="C7" i="205" a="1"/>
  <c r="V7" i="205" s="1"/>
  <c r="R94" i="205" a="1"/>
  <c r="AK94" i="205" s="1"/>
  <c r="Q94" i="205" a="1"/>
  <c r="AJ94" i="205" s="1"/>
  <c r="P94" i="205" a="1"/>
  <c r="AI94" i="205" s="1"/>
  <c r="O94" i="205" a="1"/>
  <c r="AH94" i="205" s="1"/>
  <c r="N94" i="205" a="1"/>
  <c r="AG94" i="205" s="1"/>
  <c r="M94" i="205" a="1"/>
  <c r="AF94" i="205" s="1"/>
  <c r="L94" i="205" a="1"/>
  <c r="AE94" i="205" s="1"/>
  <c r="K94" i="205" a="1"/>
  <c r="AD94" i="205" s="1"/>
  <c r="J94" i="205" a="1"/>
  <c r="AC94" i="205" s="1"/>
  <c r="I94" i="205" a="1"/>
  <c r="AB94" i="205" s="1"/>
  <c r="H94" i="205" a="1"/>
  <c r="AA94" i="205" s="1"/>
  <c r="G94" i="205" a="1"/>
  <c r="Z94" i="205" s="1"/>
  <c r="F94" i="205" a="1"/>
  <c r="Y94" i="205" s="1"/>
  <c r="E94" i="205" a="1"/>
  <c r="X94" i="205" s="1"/>
  <c r="D94" i="205" a="1"/>
  <c r="W94" i="205" s="1"/>
  <c r="C94" i="205" a="1"/>
  <c r="V94" i="205" s="1"/>
  <c r="R93" i="205" a="1"/>
  <c r="AK93" i="205" s="1"/>
  <c r="Q93" i="205" a="1"/>
  <c r="AJ93" i="205" s="1"/>
  <c r="P93" i="205" a="1"/>
  <c r="AI93" i="205" s="1"/>
  <c r="O93" i="205" a="1"/>
  <c r="AH93" i="205" s="1"/>
  <c r="N93" i="205" a="1"/>
  <c r="AG93" i="205" s="1"/>
  <c r="M93" i="205" a="1"/>
  <c r="AF93" i="205" s="1"/>
  <c r="L93" i="205" a="1"/>
  <c r="AE93" i="205" s="1"/>
  <c r="K93" i="205" a="1"/>
  <c r="AD93" i="205" s="1"/>
  <c r="J93" i="205" a="1"/>
  <c r="AC93" i="205" s="1"/>
  <c r="I93" i="205" a="1"/>
  <c r="AB93" i="205" s="1"/>
  <c r="H93" i="205" a="1"/>
  <c r="AA93" i="205" s="1"/>
  <c r="G93" i="205" a="1"/>
  <c r="Z93" i="205" s="1"/>
  <c r="F93" i="205" a="1"/>
  <c r="Y93" i="205" s="1"/>
  <c r="E93" i="205" a="1"/>
  <c r="X93" i="205" s="1"/>
  <c r="D93" i="205" a="1"/>
  <c r="W93" i="205" s="1"/>
  <c r="C93" i="205" a="1"/>
  <c r="V93" i="205" s="1"/>
  <c r="R92" i="205" a="1"/>
  <c r="AK92" i="205" s="1"/>
  <c r="Q92" i="205" a="1"/>
  <c r="AJ92" i="205" s="1"/>
  <c r="P92" i="205" a="1"/>
  <c r="AI92" i="205" s="1"/>
  <c r="O92" i="205" a="1"/>
  <c r="AH92" i="205" s="1"/>
  <c r="N92" i="205" a="1"/>
  <c r="AG92" i="205" s="1"/>
  <c r="M92" i="205" a="1"/>
  <c r="AF92" i="205" s="1"/>
  <c r="L92" i="205" a="1"/>
  <c r="AE92" i="205" s="1"/>
  <c r="K92" i="205" a="1"/>
  <c r="AD92" i="205" s="1"/>
  <c r="J92" i="205" a="1"/>
  <c r="AC92" i="205" s="1"/>
  <c r="I92" i="205" a="1"/>
  <c r="AB92" i="205" s="1"/>
  <c r="H92" i="205" a="1"/>
  <c r="AA92" i="205" s="1"/>
  <c r="G92" i="205" a="1"/>
  <c r="Z92" i="205" s="1"/>
  <c r="F92" i="205" a="1"/>
  <c r="Y92" i="205" s="1"/>
  <c r="E92" i="205" a="1"/>
  <c r="X92" i="205" s="1"/>
  <c r="D92" i="205" a="1"/>
  <c r="W92" i="205" s="1"/>
  <c r="C92" i="205" a="1"/>
  <c r="V92" i="205" s="1"/>
  <c r="R91" i="205" a="1"/>
  <c r="AK91" i="205" s="1"/>
  <c r="Q91" i="205" a="1"/>
  <c r="AJ91" i="205" s="1"/>
  <c r="P91" i="205" a="1"/>
  <c r="AI91" i="205" s="1"/>
  <c r="O91" i="205" a="1"/>
  <c r="AH91" i="205" s="1"/>
  <c r="N91" i="205" a="1"/>
  <c r="AG91" i="205" s="1"/>
  <c r="M91" i="205" a="1"/>
  <c r="AF91" i="205" s="1"/>
  <c r="L91" i="205" a="1"/>
  <c r="AE91" i="205" s="1"/>
  <c r="K91" i="205" a="1"/>
  <c r="AD91" i="205" s="1"/>
  <c r="J91" i="205" a="1"/>
  <c r="AC91" i="205" s="1"/>
  <c r="I91" i="205" a="1"/>
  <c r="AB91" i="205" s="1"/>
  <c r="H91" i="205" a="1"/>
  <c r="AA91" i="205" s="1"/>
  <c r="G91" i="205" a="1"/>
  <c r="Z91" i="205" s="1"/>
  <c r="F91" i="205" a="1"/>
  <c r="Y91" i="205" s="1"/>
  <c r="E91" i="205" a="1"/>
  <c r="X91" i="205" s="1"/>
  <c r="D91" i="205" a="1"/>
  <c r="W91" i="205" s="1"/>
  <c r="C91" i="205" a="1"/>
  <c r="V91" i="205" s="1"/>
  <c r="R90" i="205" a="1"/>
  <c r="AK90" i="205" s="1"/>
  <c r="Q90" i="205" a="1"/>
  <c r="AJ90" i="205" s="1"/>
  <c r="P90" i="205" a="1"/>
  <c r="AI90" i="205" s="1"/>
  <c r="O90" i="205" a="1"/>
  <c r="AH90" i="205" s="1"/>
  <c r="N90" i="205" a="1"/>
  <c r="AG90" i="205" s="1"/>
  <c r="M90" i="205" a="1"/>
  <c r="AF90" i="205" s="1"/>
  <c r="L90" i="205" a="1"/>
  <c r="AE90" i="205" s="1"/>
  <c r="K90" i="205" a="1"/>
  <c r="AD90" i="205" s="1"/>
  <c r="J90" i="205" a="1"/>
  <c r="AC90" i="205" s="1"/>
  <c r="I90" i="205" a="1"/>
  <c r="AB90" i="205" s="1"/>
  <c r="H90" i="205" a="1"/>
  <c r="AA90" i="205" s="1"/>
  <c r="G90" i="205" a="1"/>
  <c r="Z90" i="205" s="1"/>
  <c r="F90" i="205" a="1"/>
  <c r="Y90" i="205" s="1"/>
  <c r="E90" i="205" a="1"/>
  <c r="X90" i="205" s="1"/>
  <c r="D90" i="205" a="1"/>
  <c r="W90" i="205" s="1"/>
  <c r="C90" i="205" a="1"/>
  <c r="V90" i="205" s="1"/>
  <c r="R89" i="205" a="1"/>
  <c r="AK89" i="205" s="1"/>
  <c r="Q89" i="205" a="1"/>
  <c r="AJ89" i="205" s="1"/>
  <c r="P89" i="205" a="1"/>
  <c r="AI89" i="205" s="1"/>
  <c r="O89" i="205" a="1"/>
  <c r="AH89" i="205" s="1"/>
  <c r="N89" i="205" a="1"/>
  <c r="AG89" i="205" s="1"/>
  <c r="M89" i="205" a="1"/>
  <c r="AF89" i="205" s="1"/>
  <c r="L89" i="205" a="1"/>
  <c r="AE89" i="205" s="1"/>
  <c r="K89" i="205" a="1"/>
  <c r="AD89" i="205" s="1"/>
  <c r="J89" i="205" a="1"/>
  <c r="AC89" i="205" s="1"/>
  <c r="I89" i="205" a="1"/>
  <c r="AB89" i="205" s="1"/>
  <c r="H89" i="205" a="1"/>
  <c r="AA89" i="205" s="1"/>
  <c r="G89" i="205" a="1"/>
  <c r="Z89" i="205" s="1"/>
  <c r="F89" i="205" a="1"/>
  <c r="Y89" i="205" s="1"/>
  <c r="E89" i="205" a="1"/>
  <c r="X89" i="205" s="1"/>
  <c r="D89" i="205" a="1"/>
  <c r="W89" i="205" s="1"/>
  <c r="C89" i="205" a="1"/>
  <c r="V89" i="205" s="1"/>
  <c r="R88" i="205" a="1"/>
  <c r="AK88" i="205" s="1"/>
  <c r="Q88" i="205" a="1"/>
  <c r="AJ88" i="205" s="1"/>
  <c r="P88" i="205" a="1"/>
  <c r="AI88" i="205" s="1"/>
  <c r="O88" i="205" a="1"/>
  <c r="AH88" i="205" s="1"/>
  <c r="N88" i="205" a="1"/>
  <c r="AG88" i="205" s="1"/>
  <c r="M88" i="205" a="1"/>
  <c r="AF88" i="205" s="1"/>
  <c r="L88" i="205" a="1"/>
  <c r="AE88" i="205" s="1"/>
  <c r="K88" i="205" a="1"/>
  <c r="AD88" i="205" s="1"/>
  <c r="J88" i="205" a="1"/>
  <c r="AC88" i="205" s="1"/>
  <c r="I88" i="205" a="1"/>
  <c r="AB88" i="205" s="1"/>
  <c r="H88" i="205" a="1"/>
  <c r="AA88" i="205" s="1"/>
  <c r="G88" i="205" a="1"/>
  <c r="Z88" i="205" s="1"/>
  <c r="F88" i="205" a="1"/>
  <c r="Y88" i="205" s="1"/>
  <c r="E88" i="205" a="1"/>
  <c r="X88" i="205" s="1"/>
  <c r="D88" i="205" a="1"/>
  <c r="W88" i="205" s="1"/>
  <c r="C88" i="205" a="1"/>
  <c r="V88" i="205" s="1"/>
  <c r="R87" i="205" a="1"/>
  <c r="AK87" i="205" s="1"/>
  <c r="Q87" i="205" a="1"/>
  <c r="AJ87" i="205" s="1"/>
  <c r="P87" i="205" a="1"/>
  <c r="AI87" i="205" s="1"/>
  <c r="O87" i="205" a="1"/>
  <c r="AH87" i="205" s="1"/>
  <c r="N87" i="205" a="1"/>
  <c r="AG87" i="205" s="1"/>
  <c r="M87" i="205" a="1"/>
  <c r="AF87" i="205" s="1"/>
  <c r="L87" i="205" a="1"/>
  <c r="AE87" i="205" s="1"/>
  <c r="K87" i="205" a="1"/>
  <c r="AD87" i="205" s="1"/>
  <c r="J87" i="205" a="1"/>
  <c r="AC87" i="205" s="1"/>
  <c r="I87" i="205" a="1"/>
  <c r="AB87" i="205" s="1"/>
  <c r="H87" i="205" a="1"/>
  <c r="AA87" i="205" s="1"/>
  <c r="G87" i="205" a="1"/>
  <c r="Z87" i="205" s="1"/>
  <c r="F87" i="205" a="1"/>
  <c r="Y87" i="205" s="1"/>
  <c r="E87" i="205" a="1"/>
  <c r="X87" i="205" s="1"/>
  <c r="D87" i="205" a="1"/>
  <c r="W87" i="205" s="1"/>
  <c r="C87" i="205" a="1"/>
  <c r="V87" i="205" s="1"/>
  <c r="R86" i="205" a="1"/>
  <c r="AK86" i="205" s="1"/>
  <c r="Q86" i="205" a="1"/>
  <c r="AJ86" i="205" s="1"/>
  <c r="P86" i="205" a="1"/>
  <c r="AI86" i="205" s="1"/>
  <c r="O86" i="205" a="1"/>
  <c r="AH86" i="205" s="1"/>
  <c r="N86" i="205" a="1"/>
  <c r="AG86" i="205" s="1"/>
  <c r="M86" i="205" a="1"/>
  <c r="AF86" i="205" s="1"/>
  <c r="L86" i="205" a="1"/>
  <c r="AE86" i="205" s="1"/>
  <c r="K86" i="205" a="1"/>
  <c r="AD86" i="205" s="1"/>
  <c r="J86" i="205" a="1"/>
  <c r="AC86" i="205" s="1"/>
  <c r="I86" i="205" a="1"/>
  <c r="AB86" i="205" s="1"/>
  <c r="H86" i="205" a="1"/>
  <c r="AA86" i="205" s="1"/>
  <c r="G86" i="205" a="1"/>
  <c r="Z86" i="205" s="1"/>
  <c r="F86" i="205" a="1"/>
  <c r="Y86" i="205" s="1"/>
  <c r="E86" i="205" a="1"/>
  <c r="X86" i="205" s="1"/>
  <c r="D86" i="205" a="1"/>
  <c r="W86" i="205" s="1"/>
  <c r="C86" i="205" a="1"/>
  <c r="V86" i="205" s="1"/>
  <c r="R85" i="205" a="1"/>
  <c r="AK85" i="205" s="1"/>
  <c r="Q85" i="205" a="1"/>
  <c r="AJ85" i="205" s="1"/>
  <c r="P85" i="205" a="1"/>
  <c r="AI85" i="205" s="1"/>
  <c r="O85" i="205" a="1"/>
  <c r="AH85" i="205" s="1"/>
  <c r="N85" i="205" a="1"/>
  <c r="AG85" i="205" s="1"/>
  <c r="M85" i="205" a="1"/>
  <c r="AF85" i="205" s="1"/>
  <c r="L85" i="205" a="1"/>
  <c r="AE85" i="205" s="1"/>
  <c r="K85" i="205" a="1"/>
  <c r="AD85" i="205" s="1"/>
  <c r="J85" i="205" a="1"/>
  <c r="AC85" i="205" s="1"/>
  <c r="I85" i="205" a="1"/>
  <c r="AB85" i="205" s="1"/>
  <c r="H85" i="205" a="1"/>
  <c r="AA85" i="205" s="1"/>
  <c r="G85" i="205" a="1"/>
  <c r="Z85" i="205" s="1"/>
  <c r="F85" i="205" a="1"/>
  <c r="Y85" i="205" s="1"/>
  <c r="E85" i="205" a="1"/>
  <c r="X85" i="205" s="1"/>
  <c r="D85" i="205" a="1"/>
  <c r="W85" i="205" s="1"/>
  <c r="C85" i="205" a="1"/>
  <c r="V85" i="205" s="1"/>
  <c r="R84" i="205" a="1"/>
  <c r="AK84" i="205" s="1"/>
  <c r="Q84" i="205" a="1"/>
  <c r="AJ84" i="205" s="1"/>
  <c r="P84" i="205" a="1"/>
  <c r="AI84" i="205" s="1"/>
  <c r="O84" i="205" a="1"/>
  <c r="AH84" i="205" s="1"/>
  <c r="N84" i="205" a="1"/>
  <c r="AG84" i="205" s="1"/>
  <c r="M84" i="205" a="1"/>
  <c r="AF84" i="205" s="1"/>
  <c r="L84" i="205" a="1"/>
  <c r="AE84" i="205" s="1"/>
  <c r="K84" i="205" a="1"/>
  <c r="AD84" i="205" s="1"/>
  <c r="J84" i="205" a="1"/>
  <c r="AC84" i="205" s="1"/>
  <c r="I84" i="205" a="1"/>
  <c r="AB84" i="205" s="1"/>
  <c r="H84" i="205" a="1"/>
  <c r="AA84" i="205" s="1"/>
  <c r="G84" i="205" a="1"/>
  <c r="Z84" i="205" s="1"/>
  <c r="F84" i="205" a="1"/>
  <c r="Y84" i="205" s="1"/>
  <c r="E84" i="205" a="1"/>
  <c r="X84" i="205" s="1"/>
  <c r="D84" i="205" a="1"/>
  <c r="W84" i="205" s="1"/>
  <c r="C84" i="205" a="1"/>
  <c r="V84" i="205" s="1"/>
  <c r="R83" i="205" a="1"/>
  <c r="AK83" i="205" s="1"/>
  <c r="Q83" i="205" a="1"/>
  <c r="AJ83" i="205" s="1"/>
  <c r="P83" i="205" a="1"/>
  <c r="AI83" i="205" s="1"/>
  <c r="O83" i="205" a="1"/>
  <c r="AH83" i="205" s="1"/>
  <c r="N83" i="205" a="1"/>
  <c r="AG83" i="205" s="1"/>
  <c r="M83" i="205" a="1"/>
  <c r="AF83" i="205" s="1"/>
  <c r="L83" i="205" a="1"/>
  <c r="AE83" i="205" s="1"/>
  <c r="K83" i="205" a="1"/>
  <c r="AD83" i="205" s="1"/>
  <c r="J83" i="205" a="1"/>
  <c r="AC83" i="205" s="1"/>
  <c r="I83" i="205" a="1"/>
  <c r="AB83" i="205" s="1"/>
  <c r="H83" i="205" a="1"/>
  <c r="AA83" i="205" s="1"/>
  <c r="G83" i="205" a="1"/>
  <c r="Z83" i="205" s="1"/>
  <c r="F83" i="205" a="1"/>
  <c r="Y83" i="205" s="1"/>
  <c r="E83" i="205" a="1"/>
  <c r="X83" i="205" s="1"/>
  <c r="D83" i="205" a="1"/>
  <c r="W83" i="205" s="1"/>
  <c r="C83" i="205" a="1"/>
  <c r="V83" i="205" s="1"/>
  <c r="R82" i="205" a="1"/>
  <c r="AK82" i="205" s="1"/>
  <c r="Q82" i="205" a="1"/>
  <c r="AJ82" i="205" s="1"/>
  <c r="P82" i="205" a="1"/>
  <c r="AI82" i="205" s="1"/>
  <c r="O82" i="205" a="1"/>
  <c r="AH82" i="205" s="1"/>
  <c r="N82" i="205" a="1"/>
  <c r="AG82" i="205" s="1"/>
  <c r="M82" i="205" a="1"/>
  <c r="AF82" i="205" s="1"/>
  <c r="L82" i="205" a="1"/>
  <c r="AE82" i="205" s="1"/>
  <c r="K82" i="205" a="1"/>
  <c r="AD82" i="205" s="1"/>
  <c r="J82" i="205" a="1"/>
  <c r="AC82" i="205" s="1"/>
  <c r="I82" i="205" a="1"/>
  <c r="AB82" i="205" s="1"/>
  <c r="H82" i="205" a="1"/>
  <c r="AA82" i="205" s="1"/>
  <c r="G82" i="205" a="1"/>
  <c r="Z82" i="205" s="1"/>
  <c r="F82" i="205" a="1"/>
  <c r="Y82" i="205" s="1"/>
  <c r="E82" i="205" a="1"/>
  <c r="X82" i="205" s="1"/>
  <c r="D82" i="205" a="1"/>
  <c r="W82" i="205" s="1"/>
  <c r="C82" i="205" a="1"/>
  <c r="V82" i="205" s="1"/>
  <c r="R19" i="205" a="1"/>
  <c r="AK19" i="205" s="1"/>
  <c r="Q19" i="205" a="1"/>
  <c r="AJ19" i="205" s="1"/>
  <c r="P19" i="205" a="1"/>
  <c r="AI19" i="205" s="1"/>
  <c r="O19" i="205" a="1"/>
  <c r="AH19" i="205" s="1"/>
  <c r="N19" i="205" a="1"/>
  <c r="AG19" i="205" s="1"/>
  <c r="M19" i="205" a="1"/>
  <c r="AF19" i="205" s="1"/>
  <c r="L19" i="205" a="1"/>
  <c r="AE19" i="205" s="1"/>
  <c r="K19" i="205" a="1"/>
  <c r="AD19" i="205" s="1"/>
  <c r="J19" i="205" a="1"/>
  <c r="AC19" i="205" s="1"/>
  <c r="I19" i="205" a="1"/>
  <c r="AB19" i="205" s="1"/>
  <c r="H19" i="205" a="1"/>
  <c r="AA19" i="205" s="1"/>
  <c r="G19" i="205" a="1"/>
  <c r="Z19" i="205" s="1"/>
  <c r="F19" i="205" a="1"/>
  <c r="Y19" i="205" s="1"/>
  <c r="E19" i="205" a="1"/>
  <c r="X19" i="205" s="1"/>
  <c r="D19" i="205" a="1"/>
  <c r="W19" i="205" s="1"/>
  <c r="C19" i="205" a="1"/>
  <c r="V19" i="205" s="1"/>
  <c r="R81" i="205" a="1"/>
  <c r="AK81" i="205" s="1"/>
  <c r="Q81" i="205" a="1"/>
  <c r="AJ81" i="205" s="1"/>
  <c r="P81" i="205" a="1"/>
  <c r="AI81" i="205" s="1"/>
  <c r="O81" i="205" a="1"/>
  <c r="AH81" i="205" s="1"/>
  <c r="N81" i="205" a="1"/>
  <c r="AG81" i="205" s="1"/>
  <c r="M81" i="205" a="1"/>
  <c r="AF81" i="205" s="1"/>
  <c r="L81" i="205" a="1"/>
  <c r="AE81" i="205" s="1"/>
  <c r="K81" i="205" a="1"/>
  <c r="AD81" i="205" s="1"/>
  <c r="J81" i="205" a="1"/>
  <c r="AC81" i="205" s="1"/>
  <c r="I81" i="205" a="1"/>
  <c r="AB81" i="205" s="1"/>
  <c r="H81" i="205" a="1"/>
  <c r="AA81" i="205" s="1"/>
  <c r="G81" i="205" a="1"/>
  <c r="Z81" i="205" s="1"/>
  <c r="F81" i="205" a="1"/>
  <c r="Y81" i="205" s="1"/>
  <c r="E81" i="205" a="1"/>
  <c r="X81" i="205" s="1"/>
  <c r="D81" i="205" a="1"/>
  <c r="W81" i="205" s="1"/>
  <c r="C81" i="205" a="1"/>
  <c r="V81" i="205" s="1"/>
  <c r="R80" i="205" a="1"/>
  <c r="AK80" i="205" s="1"/>
  <c r="Q80" i="205" a="1"/>
  <c r="AJ80" i="205" s="1"/>
  <c r="P80" i="205" a="1"/>
  <c r="AI80" i="205" s="1"/>
  <c r="O80" i="205" a="1"/>
  <c r="AH80" i="205" s="1"/>
  <c r="N80" i="205" a="1"/>
  <c r="AG80" i="205" s="1"/>
  <c r="M80" i="205" a="1"/>
  <c r="AF80" i="205" s="1"/>
  <c r="L80" i="205" a="1"/>
  <c r="AE80" i="205" s="1"/>
  <c r="K80" i="205" a="1"/>
  <c r="AD80" i="205" s="1"/>
  <c r="J80" i="205" a="1"/>
  <c r="AC80" i="205" s="1"/>
  <c r="I80" i="205" a="1"/>
  <c r="AB80" i="205" s="1"/>
  <c r="H80" i="205" a="1"/>
  <c r="AA80" i="205" s="1"/>
  <c r="G80" i="205" a="1"/>
  <c r="Z80" i="205" s="1"/>
  <c r="F80" i="205" a="1"/>
  <c r="Y80" i="205" s="1"/>
  <c r="E80" i="205" a="1"/>
  <c r="X80" i="205" s="1"/>
  <c r="D80" i="205" a="1"/>
  <c r="W80" i="205" s="1"/>
  <c r="C80" i="205" a="1"/>
  <c r="V80" i="205" s="1"/>
  <c r="R79" i="205" a="1"/>
  <c r="AK79" i="205" s="1"/>
  <c r="Q79" i="205" a="1"/>
  <c r="AJ79" i="205" s="1"/>
  <c r="P79" i="205" a="1"/>
  <c r="AI79" i="205" s="1"/>
  <c r="O79" i="205" a="1"/>
  <c r="AH79" i="205" s="1"/>
  <c r="N79" i="205" a="1"/>
  <c r="AG79" i="205" s="1"/>
  <c r="M79" i="205" a="1"/>
  <c r="AF79" i="205" s="1"/>
  <c r="L79" i="205" a="1"/>
  <c r="AE79" i="205" s="1"/>
  <c r="K79" i="205" a="1"/>
  <c r="AD79" i="205" s="1"/>
  <c r="J79" i="205" a="1"/>
  <c r="AC79" i="205" s="1"/>
  <c r="I79" i="205" a="1"/>
  <c r="AB79" i="205" s="1"/>
  <c r="H79" i="205" a="1"/>
  <c r="AA79" i="205" s="1"/>
  <c r="G79" i="205" a="1"/>
  <c r="Z79" i="205" s="1"/>
  <c r="F79" i="205" a="1"/>
  <c r="Y79" i="205" s="1"/>
  <c r="E79" i="205" a="1"/>
  <c r="X79" i="205" s="1"/>
  <c r="D79" i="205" a="1"/>
  <c r="W79" i="205" s="1"/>
  <c r="C79" i="205" a="1"/>
  <c r="V79" i="205" s="1"/>
  <c r="R78" i="205" a="1"/>
  <c r="AK78" i="205" s="1"/>
  <c r="Q78" i="205" a="1"/>
  <c r="AJ78" i="205" s="1"/>
  <c r="P78" i="205" a="1"/>
  <c r="AI78" i="205" s="1"/>
  <c r="O78" i="205" a="1"/>
  <c r="AH78" i="205" s="1"/>
  <c r="N78" i="205" a="1"/>
  <c r="AG78" i="205" s="1"/>
  <c r="M78" i="205" a="1"/>
  <c r="AF78" i="205" s="1"/>
  <c r="L78" i="205" a="1"/>
  <c r="AE78" i="205" s="1"/>
  <c r="K78" i="205" a="1"/>
  <c r="AD78" i="205" s="1"/>
  <c r="J78" i="205" a="1"/>
  <c r="AC78" i="205" s="1"/>
  <c r="I78" i="205" a="1"/>
  <c r="AB78" i="205" s="1"/>
  <c r="H78" i="205" a="1"/>
  <c r="AA78" i="205" s="1"/>
  <c r="G78" i="205" a="1"/>
  <c r="Z78" i="205" s="1"/>
  <c r="F78" i="205" a="1"/>
  <c r="Y78" i="205" s="1"/>
  <c r="E78" i="205" a="1"/>
  <c r="X78" i="205" s="1"/>
  <c r="D78" i="205" a="1"/>
  <c r="W78" i="205" s="1"/>
  <c r="C78" i="205" a="1"/>
  <c r="V78" i="205" s="1"/>
  <c r="R77" i="205" a="1"/>
  <c r="AK77" i="205" s="1"/>
  <c r="Q77" i="205" a="1"/>
  <c r="AJ77" i="205" s="1"/>
  <c r="P77" i="205" a="1"/>
  <c r="AI77" i="205" s="1"/>
  <c r="O77" i="205" a="1"/>
  <c r="AH77" i="205" s="1"/>
  <c r="N77" i="205" a="1"/>
  <c r="AG77" i="205" s="1"/>
  <c r="M77" i="205" a="1"/>
  <c r="AF77" i="205" s="1"/>
  <c r="L77" i="205" a="1"/>
  <c r="AE77" i="205" s="1"/>
  <c r="K77" i="205" a="1"/>
  <c r="AD77" i="205" s="1"/>
  <c r="J77" i="205" a="1"/>
  <c r="AC77" i="205" s="1"/>
  <c r="I77" i="205" a="1"/>
  <c r="AB77" i="205" s="1"/>
  <c r="H77" i="205" a="1"/>
  <c r="AA77" i="205" s="1"/>
  <c r="G77" i="205" a="1"/>
  <c r="Z77" i="205" s="1"/>
  <c r="F77" i="205" a="1"/>
  <c r="Y77" i="205" s="1"/>
  <c r="E77" i="205" a="1"/>
  <c r="X77" i="205" s="1"/>
  <c r="D77" i="205" a="1"/>
  <c r="W77" i="205" s="1"/>
  <c r="C77" i="205" a="1"/>
  <c r="V77" i="205" s="1"/>
  <c r="R76" i="205" a="1"/>
  <c r="AK76" i="205" s="1"/>
  <c r="Q76" i="205" a="1"/>
  <c r="AJ76" i="205" s="1"/>
  <c r="P76" i="205" a="1"/>
  <c r="AI76" i="205" s="1"/>
  <c r="O76" i="205" a="1"/>
  <c r="AH76" i="205" s="1"/>
  <c r="N76" i="205" a="1"/>
  <c r="AG76" i="205" s="1"/>
  <c r="M76" i="205" a="1"/>
  <c r="AF76" i="205" s="1"/>
  <c r="L76" i="205" a="1"/>
  <c r="AE76" i="205" s="1"/>
  <c r="K76" i="205" a="1"/>
  <c r="AD76" i="205" s="1"/>
  <c r="J76" i="205" a="1"/>
  <c r="AC76" i="205" s="1"/>
  <c r="I76" i="205" a="1"/>
  <c r="AB76" i="205" s="1"/>
  <c r="H76" i="205" a="1"/>
  <c r="AA76" i="205" s="1"/>
  <c r="G76" i="205" a="1"/>
  <c r="Z76" i="205" s="1"/>
  <c r="F76" i="205" a="1"/>
  <c r="Y76" i="205" s="1"/>
  <c r="E76" i="205" a="1"/>
  <c r="X76" i="205" s="1"/>
  <c r="D76" i="205" a="1"/>
  <c r="W76" i="205" s="1"/>
  <c r="C76" i="205" a="1"/>
  <c r="V76" i="205" s="1"/>
  <c r="R14" i="205" a="1"/>
  <c r="AK14" i="205" s="1"/>
  <c r="Q14" i="205" a="1"/>
  <c r="AJ14" i="205" s="1"/>
  <c r="P14" i="205" a="1"/>
  <c r="AI14" i="205" s="1"/>
  <c r="O14" i="205" a="1"/>
  <c r="AH14" i="205" s="1"/>
  <c r="N14" i="205" a="1"/>
  <c r="AG14" i="205" s="1"/>
  <c r="M14" i="205" a="1"/>
  <c r="AF14" i="205" s="1"/>
  <c r="L14" i="205" a="1"/>
  <c r="AE14" i="205" s="1"/>
  <c r="K14" i="205" a="1"/>
  <c r="AD14" i="205" s="1"/>
  <c r="J14" i="205" a="1"/>
  <c r="AC14" i="205" s="1"/>
  <c r="I14" i="205" a="1"/>
  <c r="AB14" i="205" s="1"/>
  <c r="H14" i="205" a="1"/>
  <c r="AA14" i="205" s="1"/>
  <c r="G14" i="205" a="1"/>
  <c r="Z14" i="205" s="1"/>
  <c r="F14" i="205" a="1"/>
  <c r="Y14" i="205" s="1"/>
  <c r="E14" i="205" a="1"/>
  <c r="X14" i="205" s="1"/>
  <c r="D14" i="205" a="1"/>
  <c r="W14" i="205" s="1"/>
  <c r="C14" i="205" a="1"/>
  <c r="V14" i="205" s="1"/>
  <c r="R75" i="205" a="1"/>
  <c r="AK75" i="205" s="1"/>
  <c r="Q75" i="205" a="1"/>
  <c r="AJ75" i="205" s="1"/>
  <c r="P75" i="205" a="1"/>
  <c r="AI75" i="205" s="1"/>
  <c r="O75" i="205" a="1"/>
  <c r="AH75" i="205" s="1"/>
  <c r="N75" i="205" a="1"/>
  <c r="AG75" i="205" s="1"/>
  <c r="M75" i="205" a="1"/>
  <c r="AF75" i="205" s="1"/>
  <c r="L75" i="205" a="1"/>
  <c r="AE75" i="205" s="1"/>
  <c r="K75" i="205" a="1"/>
  <c r="AD75" i="205" s="1"/>
  <c r="J75" i="205" a="1"/>
  <c r="AC75" i="205" s="1"/>
  <c r="I75" i="205" a="1"/>
  <c r="AB75" i="205" s="1"/>
  <c r="H75" i="205" a="1"/>
  <c r="AA75" i="205" s="1"/>
  <c r="G75" i="205" a="1"/>
  <c r="Z75" i="205" s="1"/>
  <c r="F75" i="205" a="1"/>
  <c r="Y75" i="205" s="1"/>
  <c r="E75" i="205" a="1"/>
  <c r="X75" i="205" s="1"/>
  <c r="D75" i="205" a="1"/>
  <c r="W75" i="205" s="1"/>
  <c r="C75" i="205" a="1"/>
  <c r="V75" i="205" s="1"/>
  <c r="R74" i="205" a="1"/>
  <c r="AK74" i="205" s="1"/>
  <c r="Q74" i="205" a="1"/>
  <c r="AJ74" i="205" s="1"/>
  <c r="P74" i="205" a="1"/>
  <c r="AI74" i="205" s="1"/>
  <c r="O74" i="205" a="1"/>
  <c r="AH74" i="205" s="1"/>
  <c r="N74" i="205" a="1"/>
  <c r="AG74" i="205" s="1"/>
  <c r="M74" i="205" a="1"/>
  <c r="AF74" i="205" s="1"/>
  <c r="L74" i="205" a="1"/>
  <c r="AE74" i="205" s="1"/>
  <c r="K74" i="205" a="1"/>
  <c r="AD74" i="205" s="1"/>
  <c r="J74" i="205" a="1"/>
  <c r="AC74" i="205" s="1"/>
  <c r="I74" i="205" a="1"/>
  <c r="AB74" i="205" s="1"/>
  <c r="H74" i="205" a="1"/>
  <c r="AA74" i="205" s="1"/>
  <c r="G74" i="205" a="1"/>
  <c r="Z74" i="205" s="1"/>
  <c r="F74" i="205" a="1"/>
  <c r="Y74" i="205" s="1"/>
  <c r="E74" i="205" a="1"/>
  <c r="X74" i="205" s="1"/>
  <c r="D74" i="205" a="1"/>
  <c r="W74" i="205" s="1"/>
  <c r="C74" i="205" a="1"/>
  <c r="V74" i="205" s="1"/>
  <c r="R73" i="205" a="1"/>
  <c r="AK73" i="205" s="1"/>
  <c r="Q73" i="205" a="1"/>
  <c r="AJ73" i="205" s="1"/>
  <c r="P73" i="205" a="1"/>
  <c r="AI73" i="205" s="1"/>
  <c r="O73" i="205" a="1"/>
  <c r="AH73" i="205" s="1"/>
  <c r="N73" i="205" a="1"/>
  <c r="AG73" i="205" s="1"/>
  <c r="M73" i="205" a="1"/>
  <c r="AF73" i="205" s="1"/>
  <c r="L73" i="205" a="1"/>
  <c r="AE73" i="205" s="1"/>
  <c r="K73" i="205" a="1"/>
  <c r="AD73" i="205" s="1"/>
  <c r="J73" i="205" a="1"/>
  <c r="AC73" i="205" s="1"/>
  <c r="I73" i="205" a="1"/>
  <c r="AB73" i="205" s="1"/>
  <c r="H73" i="205" a="1"/>
  <c r="AA73" i="205" s="1"/>
  <c r="G73" i="205" a="1"/>
  <c r="Z73" i="205" s="1"/>
  <c r="F73" i="205" a="1"/>
  <c r="Y73" i="205" s="1"/>
  <c r="E73" i="205" a="1"/>
  <c r="X73" i="205" s="1"/>
  <c r="D73" i="205" a="1"/>
  <c r="W73" i="205" s="1"/>
  <c r="C73" i="205" a="1"/>
  <c r="V73" i="205" s="1"/>
  <c r="R72" i="205" a="1"/>
  <c r="AK72" i="205" s="1"/>
  <c r="Q72" i="205" a="1"/>
  <c r="AJ72" i="205" s="1"/>
  <c r="P72" i="205" a="1"/>
  <c r="AI72" i="205" s="1"/>
  <c r="O72" i="205" a="1"/>
  <c r="AH72" i="205" s="1"/>
  <c r="N72" i="205" a="1"/>
  <c r="AG72" i="205" s="1"/>
  <c r="M72" i="205" a="1"/>
  <c r="AF72" i="205" s="1"/>
  <c r="L72" i="205" a="1"/>
  <c r="AE72" i="205" s="1"/>
  <c r="K72" i="205" a="1"/>
  <c r="AD72" i="205" s="1"/>
  <c r="J72" i="205" a="1"/>
  <c r="AC72" i="205" s="1"/>
  <c r="I72" i="205" a="1"/>
  <c r="AB72" i="205" s="1"/>
  <c r="H72" i="205" a="1"/>
  <c r="AA72" i="205" s="1"/>
  <c r="G72" i="205" a="1"/>
  <c r="Z72" i="205" s="1"/>
  <c r="F72" i="205" a="1"/>
  <c r="Y72" i="205" s="1"/>
  <c r="E72" i="205" a="1"/>
  <c r="X72" i="205" s="1"/>
  <c r="D72" i="205" a="1"/>
  <c r="W72" i="205" s="1"/>
  <c r="C72" i="205" a="1"/>
  <c r="V72" i="205" s="1"/>
  <c r="R71" i="205" a="1"/>
  <c r="AK71" i="205" s="1"/>
  <c r="Q71" i="205" a="1"/>
  <c r="AJ71" i="205" s="1"/>
  <c r="P71" i="205" a="1"/>
  <c r="AI71" i="205" s="1"/>
  <c r="O71" i="205" a="1"/>
  <c r="AH71" i="205" s="1"/>
  <c r="N71" i="205" a="1"/>
  <c r="AG71" i="205" s="1"/>
  <c r="M71" i="205" a="1"/>
  <c r="AF71" i="205" s="1"/>
  <c r="L71" i="205" a="1"/>
  <c r="AE71" i="205" s="1"/>
  <c r="K71" i="205" a="1"/>
  <c r="AD71" i="205" s="1"/>
  <c r="J71" i="205" a="1"/>
  <c r="AC71" i="205" s="1"/>
  <c r="I71" i="205" a="1"/>
  <c r="AB71" i="205" s="1"/>
  <c r="H71" i="205" a="1"/>
  <c r="AA71" i="205" s="1"/>
  <c r="G71" i="205" a="1"/>
  <c r="Z71" i="205" s="1"/>
  <c r="F71" i="205" a="1"/>
  <c r="Y71" i="205" s="1"/>
  <c r="E71" i="205" a="1"/>
  <c r="X71" i="205" s="1"/>
  <c r="D71" i="205" a="1"/>
  <c r="W71" i="205" s="1"/>
  <c r="C71" i="205" a="1"/>
  <c r="V71" i="205" s="1"/>
  <c r="R70" i="205" a="1"/>
  <c r="AK70" i="205" s="1"/>
  <c r="Q70" i="205" a="1"/>
  <c r="AJ70" i="205" s="1"/>
  <c r="P70" i="205" a="1"/>
  <c r="AI70" i="205" s="1"/>
  <c r="O70" i="205" a="1"/>
  <c r="AH70" i="205" s="1"/>
  <c r="N70" i="205" a="1"/>
  <c r="AG70" i="205" s="1"/>
  <c r="M70" i="205" a="1"/>
  <c r="AF70" i="205" s="1"/>
  <c r="L70" i="205" a="1"/>
  <c r="AE70" i="205" s="1"/>
  <c r="K70" i="205" a="1"/>
  <c r="AD70" i="205" s="1"/>
  <c r="J70" i="205" a="1"/>
  <c r="AC70" i="205" s="1"/>
  <c r="I70" i="205" a="1"/>
  <c r="AB70" i="205" s="1"/>
  <c r="H70" i="205" a="1"/>
  <c r="AA70" i="205" s="1"/>
  <c r="G70" i="205" a="1"/>
  <c r="Z70" i="205" s="1"/>
  <c r="F70" i="205" a="1"/>
  <c r="Y70" i="205" s="1"/>
  <c r="E70" i="205" a="1"/>
  <c r="X70" i="205" s="1"/>
  <c r="D70" i="205" a="1"/>
  <c r="W70" i="205" s="1"/>
  <c r="C70" i="205" a="1"/>
  <c r="V70" i="205" s="1"/>
  <c r="R69" i="205" a="1"/>
  <c r="AK69" i="205" s="1"/>
  <c r="Q69" i="205" a="1"/>
  <c r="AJ69" i="205" s="1"/>
  <c r="P69" i="205" a="1"/>
  <c r="AI69" i="205" s="1"/>
  <c r="O69" i="205" a="1"/>
  <c r="AH69" i="205" s="1"/>
  <c r="N69" i="205" a="1"/>
  <c r="AG69" i="205" s="1"/>
  <c r="M69" i="205" a="1"/>
  <c r="AF69" i="205" s="1"/>
  <c r="L69" i="205" a="1"/>
  <c r="AE69" i="205" s="1"/>
  <c r="K69" i="205" a="1"/>
  <c r="AD69" i="205" s="1"/>
  <c r="J69" i="205" a="1"/>
  <c r="AC69" i="205" s="1"/>
  <c r="I69" i="205" a="1"/>
  <c r="AB69" i="205" s="1"/>
  <c r="H69" i="205" a="1"/>
  <c r="AA69" i="205" s="1"/>
  <c r="G69" i="205" a="1"/>
  <c r="Z69" i="205" s="1"/>
  <c r="F69" i="205" a="1"/>
  <c r="Y69" i="205" s="1"/>
  <c r="E69" i="205" a="1"/>
  <c r="X69" i="205" s="1"/>
  <c r="D69" i="205" a="1"/>
  <c r="W69" i="205" s="1"/>
  <c r="C69" i="205" a="1"/>
  <c r="V69" i="205" s="1"/>
  <c r="R68" i="205" a="1"/>
  <c r="AK68" i="205" s="1"/>
  <c r="Q68" i="205" a="1"/>
  <c r="AJ68" i="205" s="1"/>
  <c r="P68" i="205" a="1"/>
  <c r="AI68" i="205" s="1"/>
  <c r="O68" i="205" a="1"/>
  <c r="AH68" i="205" s="1"/>
  <c r="N68" i="205" a="1"/>
  <c r="AG68" i="205" s="1"/>
  <c r="M68" i="205" a="1"/>
  <c r="AF68" i="205" s="1"/>
  <c r="L68" i="205" a="1"/>
  <c r="AE68" i="205" s="1"/>
  <c r="K68" i="205" a="1"/>
  <c r="AD68" i="205" s="1"/>
  <c r="J68" i="205" a="1"/>
  <c r="AC68" i="205" s="1"/>
  <c r="I68" i="205" a="1"/>
  <c r="AB68" i="205" s="1"/>
  <c r="H68" i="205" a="1"/>
  <c r="AA68" i="205" s="1"/>
  <c r="G68" i="205" a="1"/>
  <c r="Z68" i="205" s="1"/>
  <c r="F68" i="205" a="1"/>
  <c r="Y68" i="205" s="1"/>
  <c r="E68" i="205" a="1"/>
  <c r="X68" i="205" s="1"/>
  <c r="D68" i="205" a="1"/>
  <c r="W68" i="205" s="1"/>
  <c r="C68" i="205" a="1"/>
  <c r="V68" i="205" s="1"/>
  <c r="R67" i="205" a="1"/>
  <c r="AK67" i="205" s="1"/>
  <c r="Q67" i="205" a="1"/>
  <c r="AJ67" i="205" s="1"/>
  <c r="P67" i="205" a="1"/>
  <c r="AI67" i="205" s="1"/>
  <c r="O67" i="205" a="1"/>
  <c r="AH67" i="205" s="1"/>
  <c r="N67" i="205" a="1"/>
  <c r="AG67" i="205" s="1"/>
  <c r="M67" i="205" a="1"/>
  <c r="AF67" i="205" s="1"/>
  <c r="L67" i="205" a="1"/>
  <c r="AE67" i="205" s="1"/>
  <c r="K67" i="205" a="1"/>
  <c r="AD67" i="205" s="1"/>
  <c r="J67" i="205" a="1"/>
  <c r="AC67" i="205" s="1"/>
  <c r="I67" i="205" a="1"/>
  <c r="AB67" i="205" s="1"/>
  <c r="H67" i="205" a="1"/>
  <c r="AA67" i="205" s="1"/>
  <c r="G67" i="205" a="1"/>
  <c r="Z67" i="205" s="1"/>
  <c r="F67" i="205" a="1"/>
  <c r="Y67" i="205" s="1"/>
  <c r="E67" i="205" a="1"/>
  <c r="X67" i="205" s="1"/>
  <c r="D67" i="205" a="1"/>
  <c r="W67" i="205" s="1"/>
  <c r="C67" i="205" a="1"/>
  <c r="V67" i="205" s="1"/>
  <c r="R66" i="205" a="1"/>
  <c r="AK66" i="205" s="1"/>
  <c r="Q66" i="205" a="1"/>
  <c r="AJ66" i="205" s="1"/>
  <c r="P66" i="205" a="1"/>
  <c r="AI66" i="205" s="1"/>
  <c r="O66" i="205" a="1"/>
  <c r="AH66" i="205" s="1"/>
  <c r="N66" i="205" a="1"/>
  <c r="AG66" i="205" s="1"/>
  <c r="M66" i="205" a="1"/>
  <c r="AF66" i="205" s="1"/>
  <c r="L66" i="205" a="1"/>
  <c r="AE66" i="205" s="1"/>
  <c r="K66" i="205" a="1"/>
  <c r="AD66" i="205" s="1"/>
  <c r="J66" i="205" a="1"/>
  <c r="AC66" i="205" s="1"/>
  <c r="I66" i="205" a="1"/>
  <c r="AB66" i="205" s="1"/>
  <c r="H66" i="205" a="1"/>
  <c r="AA66" i="205" s="1"/>
  <c r="G66" i="205" a="1"/>
  <c r="Z66" i="205" s="1"/>
  <c r="F66" i="205" a="1"/>
  <c r="Y66" i="205" s="1"/>
  <c r="E66" i="205" a="1"/>
  <c r="X66" i="205" s="1"/>
  <c r="D66" i="205" a="1"/>
  <c r="W66" i="205" s="1"/>
  <c r="C66" i="205" a="1"/>
  <c r="V66" i="205" s="1"/>
  <c r="R65" i="205" a="1"/>
  <c r="AK65" i="205" s="1"/>
  <c r="Q65" i="205" a="1"/>
  <c r="AJ65" i="205" s="1"/>
  <c r="P65" i="205" a="1"/>
  <c r="AI65" i="205" s="1"/>
  <c r="O65" i="205" a="1"/>
  <c r="AH65" i="205" s="1"/>
  <c r="N65" i="205" a="1"/>
  <c r="AG65" i="205" s="1"/>
  <c r="M65" i="205" a="1"/>
  <c r="AF65" i="205" s="1"/>
  <c r="L65" i="205" a="1"/>
  <c r="AE65" i="205" s="1"/>
  <c r="K65" i="205" a="1"/>
  <c r="AD65" i="205" s="1"/>
  <c r="J65" i="205" a="1"/>
  <c r="AC65" i="205" s="1"/>
  <c r="I65" i="205" a="1"/>
  <c r="AB65" i="205" s="1"/>
  <c r="H65" i="205" a="1"/>
  <c r="AA65" i="205" s="1"/>
  <c r="G65" i="205" a="1"/>
  <c r="Z65" i="205" s="1"/>
  <c r="F65" i="205" a="1"/>
  <c r="Y65" i="205" s="1"/>
  <c r="E65" i="205" a="1"/>
  <c r="X65" i="205" s="1"/>
  <c r="D65" i="205" a="1"/>
  <c r="W65" i="205" s="1"/>
  <c r="C65" i="205" a="1"/>
  <c r="V65" i="205" s="1"/>
  <c r="R64" i="205" a="1"/>
  <c r="AK64" i="205" s="1"/>
  <c r="Q64" i="205" a="1"/>
  <c r="AJ64" i="205" s="1"/>
  <c r="P64" i="205" a="1"/>
  <c r="AI64" i="205" s="1"/>
  <c r="O64" i="205" a="1"/>
  <c r="AH64" i="205" s="1"/>
  <c r="N64" i="205" a="1"/>
  <c r="AG64" i="205" s="1"/>
  <c r="M64" i="205" a="1"/>
  <c r="AF64" i="205" s="1"/>
  <c r="L64" i="205" a="1"/>
  <c r="AE64" i="205" s="1"/>
  <c r="K64" i="205" a="1"/>
  <c r="AD64" i="205" s="1"/>
  <c r="J64" i="205" a="1"/>
  <c r="AC64" i="205" s="1"/>
  <c r="I64" i="205" a="1"/>
  <c r="AB64" i="205" s="1"/>
  <c r="H64" i="205" a="1"/>
  <c r="AA64" i="205" s="1"/>
  <c r="G64" i="205" a="1"/>
  <c r="Z64" i="205" s="1"/>
  <c r="F64" i="205" a="1"/>
  <c r="Y64" i="205" s="1"/>
  <c r="E64" i="205" a="1"/>
  <c r="X64" i="205" s="1"/>
  <c r="D64" i="205" a="1"/>
  <c r="W64" i="205" s="1"/>
  <c r="C64" i="205" a="1"/>
  <c r="V64" i="205" s="1"/>
  <c r="R63" i="205" a="1"/>
  <c r="AK63" i="205" s="1"/>
  <c r="Q63" i="205" a="1"/>
  <c r="AJ63" i="205" s="1"/>
  <c r="P63" i="205" a="1"/>
  <c r="AI63" i="205" s="1"/>
  <c r="O63" i="205" a="1"/>
  <c r="AH63" i="205" s="1"/>
  <c r="N63" i="205" a="1"/>
  <c r="AG63" i="205" s="1"/>
  <c r="M63" i="205" a="1"/>
  <c r="AF63" i="205" s="1"/>
  <c r="L63" i="205" a="1"/>
  <c r="AE63" i="205" s="1"/>
  <c r="K63" i="205" a="1"/>
  <c r="AD63" i="205" s="1"/>
  <c r="J63" i="205" a="1"/>
  <c r="AC63" i="205" s="1"/>
  <c r="I63" i="205" a="1"/>
  <c r="AB63" i="205" s="1"/>
  <c r="H63" i="205" a="1"/>
  <c r="AA63" i="205" s="1"/>
  <c r="G63" i="205" a="1"/>
  <c r="Z63" i="205" s="1"/>
  <c r="F63" i="205" a="1"/>
  <c r="Y63" i="205" s="1"/>
  <c r="E63" i="205" a="1"/>
  <c r="X63" i="205" s="1"/>
  <c r="D63" i="205" a="1"/>
  <c r="W63" i="205" s="1"/>
  <c r="C63" i="205" a="1"/>
  <c r="V63" i="205" s="1"/>
  <c r="R10" i="205" a="1"/>
  <c r="AK10" i="205" s="1"/>
  <c r="Q10" i="205" a="1"/>
  <c r="AJ10" i="205" s="1"/>
  <c r="P10" i="205" a="1"/>
  <c r="AI10" i="205" s="1"/>
  <c r="O10" i="205" a="1"/>
  <c r="AH10" i="205" s="1"/>
  <c r="N10" i="205" a="1"/>
  <c r="AG10" i="205" s="1"/>
  <c r="M10" i="205" a="1"/>
  <c r="AF10" i="205" s="1"/>
  <c r="L10" i="205" a="1"/>
  <c r="AE10" i="205" s="1"/>
  <c r="K10" i="205" a="1"/>
  <c r="AD10" i="205" s="1"/>
  <c r="J10" i="205" a="1"/>
  <c r="AC10" i="205" s="1"/>
  <c r="I10" i="205" a="1"/>
  <c r="AB10" i="205" s="1"/>
  <c r="H10" i="205" a="1"/>
  <c r="AA10" i="205" s="1"/>
  <c r="G10" i="205" a="1"/>
  <c r="Z10" i="205" s="1"/>
  <c r="F10" i="205" a="1"/>
  <c r="Y10" i="205" s="1"/>
  <c r="E10" i="205" a="1"/>
  <c r="X10" i="205" s="1"/>
  <c r="D10" i="205" a="1"/>
  <c r="W10" i="205" s="1"/>
  <c r="C10" i="205" a="1"/>
  <c r="V10" i="205" s="1"/>
  <c r="R62" i="205" a="1"/>
  <c r="AK62" i="205" s="1"/>
  <c r="Q62" i="205" a="1"/>
  <c r="AJ62" i="205" s="1"/>
  <c r="P62" i="205" a="1"/>
  <c r="AI62" i="205" s="1"/>
  <c r="O62" i="205" a="1"/>
  <c r="AH62" i="205" s="1"/>
  <c r="N62" i="205" a="1"/>
  <c r="AG62" i="205" s="1"/>
  <c r="M62" i="205" a="1"/>
  <c r="AF62" i="205" s="1"/>
  <c r="L62" i="205" a="1"/>
  <c r="AE62" i="205" s="1"/>
  <c r="K62" i="205" a="1"/>
  <c r="AD62" i="205" s="1"/>
  <c r="J62" i="205" a="1"/>
  <c r="AC62" i="205" s="1"/>
  <c r="I62" i="205" a="1"/>
  <c r="AB62" i="205" s="1"/>
  <c r="H62" i="205" a="1"/>
  <c r="AA62" i="205" s="1"/>
  <c r="G62" i="205" a="1"/>
  <c r="Z62" i="205" s="1"/>
  <c r="F62" i="205" a="1"/>
  <c r="Y62" i="205" s="1"/>
  <c r="E62" i="205" a="1"/>
  <c r="X62" i="205" s="1"/>
  <c r="D62" i="205" a="1"/>
  <c r="W62" i="205" s="1"/>
  <c r="C62" i="205" a="1"/>
  <c r="V62" i="205" s="1"/>
  <c r="R61" i="205" a="1"/>
  <c r="AK61" i="205" s="1"/>
  <c r="Q61" i="205" a="1"/>
  <c r="AJ61" i="205" s="1"/>
  <c r="P61" i="205" a="1"/>
  <c r="AI61" i="205" s="1"/>
  <c r="O61" i="205" a="1"/>
  <c r="AH61" i="205" s="1"/>
  <c r="N61" i="205" a="1"/>
  <c r="AG61" i="205" s="1"/>
  <c r="M61" i="205" a="1"/>
  <c r="AF61" i="205" s="1"/>
  <c r="L61" i="205" a="1"/>
  <c r="AE61" i="205" s="1"/>
  <c r="K61" i="205" a="1"/>
  <c r="AD61" i="205" s="1"/>
  <c r="J61" i="205" a="1"/>
  <c r="AC61" i="205" s="1"/>
  <c r="I61" i="205" a="1"/>
  <c r="AB61" i="205" s="1"/>
  <c r="H61" i="205" a="1"/>
  <c r="AA61" i="205" s="1"/>
  <c r="G61" i="205" a="1"/>
  <c r="Z61" i="205" s="1"/>
  <c r="F61" i="205" a="1"/>
  <c r="Y61" i="205" s="1"/>
  <c r="E61" i="205" a="1"/>
  <c r="X61" i="205" s="1"/>
  <c r="D61" i="205" a="1"/>
  <c r="W61" i="205" s="1"/>
  <c r="C61" i="205" a="1"/>
  <c r="V61" i="205" s="1"/>
  <c r="R60" i="205" a="1"/>
  <c r="AK60" i="205" s="1"/>
  <c r="Q60" i="205" a="1"/>
  <c r="AJ60" i="205" s="1"/>
  <c r="P60" i="205" a="1"/>
  <c r="AI60" i="205" s="1"/>
  <c r="O60" i="205" a="1"/>
  <c r="AH60" i="205" s="1"/>
  <c r="N60" i="205" a="1"/>
  <c r="AG60" i="205" s="1"/>
  <c r="M60" i="205" a="1"/>
  <c r="AF60" i="205" s="1"/>
  <c r="L60" i="205" a="1"/>
  <c r="AE60" i="205" s="1"/>
  <c r="K60" i="205" a="1"/>
  <c r="AD60" i="205" s="1"/>
  <c r="J60" i="205" a="1"/>
  <c r="AC60" i="205" s="1"/>
  <c r="I60" i="205" a="1"/>
  <c r="AB60" i="205" s="1"/>
  <c r="H60" i="205" a="1"/>
  <c r="AA60" i="205" s="1"/>
  <c r="G60" i="205" a="1"/>
  <c r="Z60" i="205" s="1"/>
  <c r="F60" i="205" a="1"/>
  <c r="Y60" i="205" s="1"/>
  <c r="E60" i="205" a="1"/>
  <c r="X60" i="205" s="1"/>
  <c r="D60" i="205" a="1"/>
  <c r="W60" i="205" s="1"/>
  <c r="C60" i="205" a="1"/>
  <c r="V60" i="205" s="1"/>
  <c r="R59" i="205" a="1"/>
  <c r="AK59" i="205" s="1"/>
  <c r="Q59" i="205" a="1"/>
  <c r="AJ59" i="205" s="1"/>
  <c r="P59" i="205" a="1"/>
  <c r="AI59" i="205" s="1"/>
  <c r="O59" i="205" a="1"/>
  <c r="AH59" i="205" s="1"/>
  <c r="N59" i="205" a="1"/>
  <c r="AG59" i="205" s="1"/>
  <c r="M59" i="205" a="1"/>
  <c r="AF59" i="205" s="1"/>
  <c r="L59" i="205" a="1"/>
  <c r="AE59" i="205" s="1"/>
  <c r="K59" i="205" a="1"/>
  <c r="AD59" i="205" s="1"/>
  <c r="J59" i="205" a="1"/>
  <c r="AC59" i="205" s="1"/>
  <c r="I59" i="205" a="1"/>
  <c r="AB59" i="205" s="1"/>
  <c r="H59" i="205" a="1"/>
  <c r="AA59" i="205" s="1"/>
  <c r="G59" i="205" a="1"/>
  <c r="Z59" i="205" s="1"/>
  <c r="F59" i="205" a="1"/>
  <c r="Y59" i="205" s="1"/>
  <c r="E59" i="205" a="1"/>
  <c r="X59" i="205" s="1"/>
  <c r="D59" i="205" a="1"/>
  <c r="W59" i="205" s="1"/>
  <c r="C59" i="205" a="1"/>
  <c r="V59" i="205" s="1"/>
  <c r="R58" i="205" a="1"/>
  <c r="AK58" i="205" s="1"/>
  <c r="Q58" i="205" a="1"/>
  <c r="AJ58" i="205" s="1"/>
  <c r="P58" i="205" a="1"/>
  <c r="AI58" i="205" s="1"/>
  <c r="O58" i="205" a="1"/>
  <c r="AH58" i="205" s="1"/>
  <c r="N58" i="205" a="1"/>
  <c r="AG58" i="205" s="1"/>
  <c r="M58" i="205" a="1"/>
  <c r="AF58" i="205" s="1"/>
  <c r="L58" i="205" a="1"/>
  <c r="AE58" i="205" s="1"/>
  <c r="K58" i="205" a="1"/>
  <c r="AD58" i="205" s="1"/>
  <c r="J58" i="205" a="1"/>
  <c r="AC58" i="205" s="1"/>
  <c r="I58" i="205" a="1"/>
  <c r="AB58" i="205" s="1"/>
  <c r="H58" i="205" a="1"/>
  <c r="AA58" i="205" s="1"/>
  <c r="G58" i="205" a="1"/>
  <c r="Z58" i="205" s="1"/>
  <c r="F58" i="205" a="1"/>
  <c r="Y58" i="205" s="1"/>
  <c r="E58" i="205" a="1"/>
  <c r="X58" i="205" s="1"/>
  <c r="D58" i="205" a="1"/>
  <c r="W58" i="205" s="1"/>
  <c r="C58" i="205" a="1"/>
  <c r="V58" i="205" s="1"/>
  <c r="R57" i="205" a="1"/>
  <c r="AK57" i="205" s="1"/>
  <c r="Q57" i="205" a="1"/>
  <c r="AJ57" i="205" s="1"/>
  <c r="P57" i="205" a="1"/>
  <c r="AI57" i="205" s="1"/>
  <c r="O57" i="205" a="1"/>
  <c r="AH57" i="205" s="1"/>
  <c r="N57" i="205" a="1"/>
  <c r="AG57" i="205" s="1"/>
  <c r="M57" i="205" a="1"/>
  <c r="AF57" i="205" s="1"/>
  <c r="L57" i="205" a="1"/>
  <c r="AE57" i="205" s="1"/>
  <c r="K57" i="205" a="1"/>
  <c r="AD57" i="205" s="1"/>
  <c r="J57" i="205" a="1"/>
  <c r="AC57" i="205" s="1"/>
  <c r="I57" i="205" a="1"/>
  <c r="AB57" i="205" s="1"/>
  <c r="H57" i="205" a="1"/>
  <c r="AA57" i="205" s="1"/>
  <c r="G57" i="205" a="1"/>
  <c r="Z57" i="205" s="1"/>
  <c r="F57" i="205" a="1"/>
  <c r="Y57" i="205" s="1"/>
  <c r="E57" i="205" a="1"/>
  <c r="X57" i="205" s="1"/>
  <c r="D57" i="205" a="1"/>
  <c r="W57" i="205" s="1"/>
  <c r="C57" i="205" a="1"/>
  <c r="V57" i="205" s="1"/>
  <c r="R56" i="205" a="1"/>
  <c r="AK56" i="205" s="1"/>
  <c r="Q56" i="205" a="1"/>
  <c r="AJ56" i="205" s="1"/>
  <c r="P56" i="205" a="1"/>
  <c r="AI56" i="205" s="1"/>
  <c r="O56" i="205" a="1"/>
  <c r="AH56" i="205" s="1"/>
  <c r="N56" i="205" a="1"/>
  <c r="AG56" i="205" s="1"/>
  <c r="M56" i="205" a="1"/>
  <c r="AF56" i="205" s="1"/>
  <c r="L56" i="205" a="1"/>
  <c r="AE56" i="205" s="1"/>
  <c r="K56" i="205" a="1"/>
  <c r="AD56" i="205" s="1"/>
  <c r="J56" i="205" a="1"/>
  <c r="AC56" i="205" s="1"/>
  <c r="I56" i="205" a="1"/>
  <c r="AB56" i="205" s="1"/>
  <c r="H56" i="205" a="1"/>
  <c r="AA56" i="205" s="1"/>
  <c r="G56" i="205" a="1"/>
  <c r="Z56" i="205" s="1"/>
  <c r="F56" i="205" a="1"/>
  <c r="Y56" i="205" s="1"/>
  <c r="E56" i="205" a="1"/>
  <c r="X56" i="205" s="1"/>
  <c r="D56" i="205" a="1"/>
  <c r="W56" i="205" s="1"/>
  <c r="C56" i="205" a="1"/>
  <c r="V56" i="205" s="1"/>
  <c r="R55" i="205" a="1"/>
  <c r="AK55" i="205" s="1"/>
  <c r="Q55" i="205" a="1"/>
  <c r="AJ55" i="205" s="1"/>
  <c r="P55" i="205" a="1"/>
  <c r="AI55" i="205" s="1"/>
  <c r="O55" i="205" a="1"/>
  <c r="AH55" i="205" s="1"/>
  <c r="N55" i="205" a="1"/>
  <c r="AG55" i="205" s="1"/>
  <c r="M55" i="205" a="1"/>
  <c r="AF55" i="205" s="1"/>
  <c r="L55" i="205" a="1"/>
  <c r="AE55" i="205" s="1"/>
  <c r="K55" i="205" a="1"/>
  <c r="AD55" i="205" s="1"/>
  <c r="J55" i="205" a="1"/>
  <c r="AC55" i="205" s="1"/>
  <c r="I55" i="205" a="1"/>
  <c r="AB55" i="205" s="1"/>
  <c r="H55" i="205" a="1"/>
  <c r="AA55" i="205" s="1"/>
  <c r="G55" i="205" a="1"/>
  <c r="Z55" i="205" s="1"/>
  <c r="F55" i="205" a="1"/>
  <c r="Y55" i="205" s="1"/>
  <c r="E55" i="205" a="1"/>
  <c r="X55" i="205" s="1"/>
  <c r="D55" i="205" a="1"/>
  <c r="W55" i="205" s="1"/>
  <c r="C55" i="205" a="1"/>
  <c r="V55" i="205" s="1"/>
  <c r="R54" i="205" a="1"/>
  <c r="AK54" i="205" s="1"/>
  <c r="Q54" i="205" a="1"/>
  <c r="AJ54" i="205" s="1"/>
  <c r="P54" i="205" a="1"/>
  <c r="AI54" i="205" s="1"/>
  <c r="O54" i="205" a="1"/>
  <c r="AH54" i="205" s="1"/>
  <c r="N54" i="205" a="1"/>
  <c r="AG54" i="205" s="1"/>
  <c r="M54" i="205" a="1"/>
  <c r="AF54" i="205" s="1"/>
  <c r="L54" i="205" a="1"/>
  <c r="AE54" i="205" s="1"/>
  <c r="K54" i="205" a="1"/>
  <c r="AD54" i="205" s="1"/>
  <c r="J54" i="205" a="1"/>
  <c r="AC54" i="205" s="1"/>
  <c r="I54" i="205" a="1"/>
  <c r="AB54" i="205" s="1"/>
  <c r="H54" i="205" a="1"/>
  <c r="AA54" i="205" s="1"/>
  <c r="G54" i="205" a="1"/>
  <c r="Z54" i="205" s="1"/>
  <c r="F54" i="205" a="1"/>
  <c r="Y54" i="205" s="1"/>
  <c r="E54" i="205" a="1"/>
  <c r="X54" i="205" s="1"/>
  <c r="D54" i="205" a="1"/>
  <c r="W54" i="205" s="1"/>
  <c r="C54" i="205" a="1"/>
  <c r="V54" i="205" s="1"/>
  <c r="R53" i="205" a="1"/>
  <c r="AK53" i="205" s="1"/>
  <c r="Q53" i="205" a="1"/>
  <c r="AJ53" i="205" s="1"/>
  <c r="P53" i="205" a="1"/>
  <c r="AI53" i="205" s="1"/>
  <c r="O53" i="205" a="1"/>
  <c r="AH53" i="205" s="1"/>
  <c r="N53" i="205" a="1"/>
  <c r="AG53" i="205" s="1"/>
  <c r="M53" i="205" a="1"/>
  <c r="AF53" i="205" s="1"/>
  <c r="L53" i="205" a="1"/>
  <c r="AE53" i="205" s="1"/>
  <c r="K53" i="205" a="1"/>
  <c r="AD53" i="205" s="1"/>
  <c r="J53" i="205" a="1"/>
  <c r="AC53" i="205" s="1"/>
  <c r="I53" i="205" a="1"/>
  <c r="AB53" i="205" s="1"/>
  <c r="H53" i="205" a="1"/>
  <c r="AA53" i="205" s="1"/>
  <c r="G53" i="205" a="1"/>
  <c r="Z53" i="205" s="1"/>
  <c r="F53" i="205" a="1"/>
  <c r="Y53" i="205" s="1"/>
  <c r="E53" i="205" a="1"/>
  <c r="X53" i="205" s="1"/>
  <c r="D53" i="205" a="1"/>
  <c r="W53" i="205" s="1"/>
  <c r="C53" i="205" a="1"/>
  <c r="V53" i="205" s="1"/>
  <c r="R52" i="205" a="1"/>
  <c r="AK52" i="205" s="1"/>
  <c r="Q52" i="205" a="1"/>
  <c r="AJ52" i="205" s="1"/>
  <c r="P52" i="205" a="1"/>
  <c r="AI52" i="205" s="1"/>
  <c r="O52" i="205" a="1"/>
  <c r="AH52" i="205" s="1"/>
  <c r="N52" i="205" a="1"/>
  <c r="AG52" i="205" s="1"/>
  <c r="M52" i="205" a="1"/>
  <c r="AF52" i="205" s="1"/>
  <c r="L52" i="205" a="1"/>
  <c r="AE52" i="205" s="1"/>
  <c r="K52" i="205" a="1"/>
  <c r="AD52" i="205" s="1"/>
  <c r="J52" i="205" a="1"/>
  <c r="AC52" i="205" s="1"/>
  <c r="I52" i="205" a="1"/>
  <c r="AB52" i="205" s="1"/>
  <c r="H52" i="205" a="1"/>
  <c r="AA52" i="205" s="1"/>
  <c r="G52" i="205" a="1"/>
  <c r="Z52" i="205" s="1"/>
  <c r="F52" i="205" a="1"/>
  <c r="Y52" i="205" s="1"/>
  <c r="E52" i="205" a="1"/>
  <c r="X52" i="205" s="1"/>
  <c r="D52" i="205" a="1"/>
  <c r="W52" i="205" s="1"/>
  <c r="C52" i="205" a="1"/>
  <c r="V52" i="205" s="1"/>
  <c r="R51" i="205" a="1"/>
  <c r="AK51" i="205" s="1"/>
  <c r="Q51" i="205" a="1"/>
  <c r="AJ51" i="205" s="1"/>
  <c r="P51" i="205" a="1"/>
  <c r="AI51" i="205" s="1"/>
  <c r="O51" i="205" a="1"/>
  <c r="AH51" i="205" s="1"/>
  <c r="N51" i="205" a="1"/>
  <c r="AG51" i="205" s="1"/>
  <c r="M51" i="205" a="1"/>
  <c r="AF51" i="205" s="1"/>
  <c r="L51" i="205" a="1"/>
  <c r="AE51" i="205" s="1"/>
  <c r="K51" i="205" a="1"/>
  <c r="AD51" i="205" s="1"/>
  <c r="J51" i="205" a="1"/>
  <c r="AC51" i="205" s="1"/>
  <c r="I51" i="205" a="1"/>
  <c r="AB51" i="205" s="1"/>
  <c r="H51" i="205" a="1"/>
  <c r="AA51" i="205" s="1"/>
  <c r="G51" i="205" a="1"/>
  <c r="Z51" i="205" s="1"/>
  <c r="F51" i="205" a="1"/>
  <c r="Y51" i="205" s="1"/>
  <c r="E51" i="205" a="1"/>
  <c r="X51" i="205" s="1"/>
  <c r="D51" i="205" a="1"/>
  <c r="W51" i="205" s="1"/>
  <c r="C51" i="205" a="1"/>
  <c r="V51" i="205" s="1"/>
  <c r="R50" i="205" a="1"/>
  <c r="AK50" i="205" s="1"/>
  <c r="Q50" i="205" a="1"/>
  <c r="AJ50" i="205" s="1"/>
  <c r="P50" i="205" a="1"/>
  <c r="AI50" i="205" s="1"/>
  <c r="O50" i="205" a="1"/>
  <c r="AH50" i="205" s="1"/>
  <c r="N50" i="205" a="1"/>
  <c r="AG50" i="205" s="1"/>
  <c r="M50" i="205" a="1"/>
  <c r="AF50" i="205" s="1"/>
  <c r="L50" i="205" a="1"/>
  <c r="AE50" i="205" s="1"/>
  <c r="K50" i="205" a="1"/>
  <c r="AD50" i="205" s="1"/>
  <c r="J50" i="205" a="1"/>
  <c r="AC50" i="205" s="1"/>
  <c r="I50" i="205" a="1"/>
  <c r="AB50" i="205" s="1"/>
  <c r="H50" i="205" a="1"/>
  <c r="AA50" i="205" s="1"/>
  <c r="G50" i="205" a="1"/>
  <c r="Z50" i="205" s="1"/>
  <c r="F50" i="205" a="1"/>
  <c r="Y50" i="205" s="1"/>
  <c r="E50" i="205" a="1"/>
  <c r="X50" i="205" s="1"/>
  <c r="D50" i="205" a="1"/>
  <c r="W50" i="205" s="1"/>
  <c r="C50" i="205" a="1"/>
  <c r="V50" i="205" s="1"/>
  <c r="R49" i="205" a="1"/>
  <c r="AK49" i="205" s="1"/>
  <c r="Q49" i="205" a="1"/>
  <c r="AJ49" i="205" s="1"/>
  <c r="P49" i="205" a="1"/>
  <c r="AI49" i="205" s="1"/>
  <c r="O49" i="205" a="1"/>
  <c r="AH49" i="205" s="1"/>
  <c r="N49" i="205" a="1"/>
  <c r="AG49" i="205" s="1"/>
  <c r="M49" i="205" a="1"/>
  <c r="AF49" i="205" s="1"/>
  <c r="L49" i="205" a="1"/>
  <c r="AE49" i="205" s="1"/>
  <c r="K49" i="205" a="1"/>
  <c r="AD49" i="205" s="1"/>
  <c r="J49" i="205" a="1"/>
  <c r="AC49" i="205" s="1"/>
  <c r="I49" i="205" a="1"/>
  <c r="AB49" i="205" s="1"/>
  <c r="H49" i="205" a="1"/>
  <c r="AA49" i="205" s="1"/>
  <c r="G49" i="205" a="1"/>
  <c r="Z49" i="205" s="1"/>
  <c r="F49" i="205" a="1"/>
  <c r="Y49" i="205" s="1"/>
  <c r="E49" i="205" a="1"/>
  <c r="X49" i="205" s="1"/>
  <c r="D49" i="205" a="1"/>
  <c r="W49" i="205" s="1"/>
  <c r="C49" i="205" a="1"/>
  <c r="V49" i="205" s="1"/>
  <c r="R48" i="205" a="1"/>
  <c r="AK48" i="205" s="1"/>
  <c r="Q48" i="205" a="1"/>
  <c r="AJ48" i="205" s="1"/>
  <c r="P48" i="205" a="1"/>
  <c r="AI48" i="205" s="1"/>
  <c r="O48" i="205" a="1"/>
  <c r="AH48" i="205" s="1"/>
  <c r="N48" i="205" a="1"/>
  <c r="AG48" i="205" s="1"/>
  <c r="M48" i="205" a="1"/>
  <c r="AF48" i="205" s="1"/>
  <c r="L48" i="205" a="1"/>
  <c r="AE48" i="205" s="1"/>
  <c r="K48" i="205" a="1"/>
  <c r="AD48" i="205" s="1"/>
  <c r="J48" i="205" a="1"/>
  <c r="AC48" i="205" s="1"/>
  <c r="I48" i="205" a="1"/>
  <c r="AB48" i="205" s="1"/>
  <c r="H48" i="205" a="1"/>
  <c r="AA48" i="205" s="1"/>
  <c r="G48" i="205" a="1"/>
  <c r="Z48" i="205" s="1"/>
  <c r="F48" i="205" a="1"/>
  <c r="Y48" i="205" s="1"/>
  <c r="E48" i="205" a="1"/>
  <c r="X48" i="205" s="1"/>
  <c r="D48" i="205" a="1"/>
  <c r="W48" i="205" s="1"/>
  <c r="C48" i="205" a="1"/>
  <c r="V48" i="205" s="1"/>
  <c r="R47" i="205" a="1"/>
  <c r="AK47" i="205" s="1"/>
  <c r="Q47" i="205" a="1"/>
  <c r="AJ47" i="205" s="1"/>
  <c r="P47" i="205" a="1"/>
  <c r="AI47" i="205" s="1"/>
  <c r="O47" i="205" a="1"/>
  <c r="AH47" i="205" s="1"/>
  <c r="N47" i="205" a="1"/>
  <c r="AG47" i="205" s="1"/>
  <c r="M47" i="205" a="1"/>
  <c r="AF47" i="205" s="1"/>
  <c r="L47" i="205" a="1"/>
  <c r="AE47" i="205" s="1"/>
  <c r="K47" i="205" a="1"/>
  <c r="AD47" i="205" s="1"/>
  <c r="J47" i="205" a="1"/>
  <c r="AC47" i="205" s="1"/>
  <c r="I47" i="205" a="1"/>
  <c r="AB47" i="205" s="1"/>
  <c r="H47" i="205" a="1"/>
  <c r="AA47" i="205" s="1"/>
  <c r="G47" i="205" a="1"/>
  <c r="Z47" i="205" s="1"/>
  <c r="F47" i="205" a="1"/>
  <c r="Y47" i="205" s="1"/>
  <c r="E47" i="205" a="1"/>
  <c r="X47" i="205" s="1"/>
  <c r="D47" i="205" a="1"/>
  <c r="W47" i="205" s="1"/>
  <c r="C47" i="205" a="1"/>
  <c r="V47" i="205" s="1"/>
  <c r="R46" i="205" a="1"/>
  <c r="AK46" i="205" s="1"/>
  <c r="Q46" i="205" a="1"/>
  <c r="AJ46" i="205" s="1"/>
  <c r="P46" i="205" a="1"/>
  <c r="AI46" i="205" s="1"/>
  <c r="O46" i="205" a="1"/>
  <c r="AH46" i="205" s="1"/>
  <c r="N46" i="205" a="1"/>
  <c r="AG46" i="205" s="1"/>
  <c r="M46" i="205" a="1"/>
  <c r="AF46" i="205" s="1"/>
  <c r="L46" i="205" a="1"/>
  <c r="AE46" i="205" s="1"/>
  <c r="K46" i="205" a="1"/>
  <c r="AD46" i="205" s="1"/>
  <c r="J46" i="205" a="1"/>
  <c r="AC46" i="205" s="1"/>
  <c r="I46" i="205" a="1"/>
  <c r="AB46" i="205" s="1"/>
  <c r="H46" i="205" a="1"/>
  <c r="AA46" i="205" s="1"/>
  <c r="G46" i="205" a="1"/>
  <c r="Z46" i="205" s="1"/>
  <c r="F46" i="205" a="1"/>
  <c r="Y46" i="205" s="1"/>
  <c r="E46" i="205" a="1"/>
  <c r="X46" i="205" s="1"/>
  <c r="D46" i="205" a="1"/>
  <c r="W46" i="205" s="1"/>
  <c r="C46" i="205" a="1"/>
  <c r="V46" i="205" s="1"/>
  <c r="R45" i="205" a="1"/>
  <c r="AK45" i="205" s="1"/>
  <c r="Q45" i="205" a="1"/>
  <c r="AJ45" i="205" s="1"/>
  <c r="P45" i="205" a="1"/>
  <c r="AI45" i="205" s="1"/>
  <c r="O45" i="205" a="1"/>
  <c r="AH45" i="205" s="1"/>
  <c r="N45" i="205" a="1"/>
  <c r="AG45" i="205" s="1"/>
  <c r="M45" i="205" a="1"/>
  <c r="AF45" i="205" s="1"/>
  <c r="L45" i="205" a="1"/>
  <c r="AE45" i="205" s="1"/>
  <c r="K45" i="205" a="1"/>
  <c r="AD45" i="205" s="1"/>
  <c r="J45" i="205" a="1"/>
  <c r="AC45" i="205" s="1"/>
  <c r="I45" i="205" a="1"/>
  <c r="AB45" i="205" s="1"/>
  <c r="H45" i="205" a="1"/>
  <c r="AA45" i="205" s="1"/>
  <c r="G45" i="205" a="1"/>
  <c r="Z45" i="205" s="1"/>
  <c r="F45" i="205" a="1"/>
  <c r="Y45" i="205" s="1"/>
  <c r="E45" i="205" a="1"/>
  <c r="X45" i="205" s="1"/>
  <c r="D45" i="205" a="1"/>
  <c r="W45" i="205" s="1"/>
  <c r="C45" i="205" a="1"/>
  <c r="V45" i="205" s="1"/>
  <c r="R44" i="205" a="1"/>
  <c r="AK44" i="205" s="1"/>
  <c r="Q44" i="205" a="1"/>
  <c r="AJ44" i="205" s="1"/>
  <c r="P44" i="205" a="1"/>
  <c r="AI44" i="205" s="1"/>
  <c r="O44" i="205" a="1"/>
  <c r="AH44" i="205" s="1"/>
  <c r="N44" i="205" a="1"/>
  <c r="AG44" i="205" s="1"/>
  <c r="M44" i="205" a="1"/>
  <c r="AF44" i="205" s="1"/>
  <c r="L44" i="205" a="1"/>
  <c r="AE44" i="205" s="1"/>
  <c r="K44" i="205" a="1"/>
  <c r="AD44" i="205" s="1"/>
  <c r="J44" i="205" a="1"/>
  <c r="AC44" i="205" s="1"/>
  <c r="I44" i="205" a="1"/>
  <c r="AB44" i="205" s="1"/>
  <c r="H44" i="205" a="1"/>
  <c r="AA44" i="205" s="1"/>
  <c r="G44" i="205" a="1"/>
  <c r="Z44" i="205" s="1"/>
  <c r="F44" i="205" a="1"/>
  <c r="Y44" i="205" s="1"/>
  <c r="E44" i="205" a="1"/>
  <c r="X44" i="205" s="1"/>
  <c r="D44" i="205" a="1"/>
  <c r="W44" i="205" s="1"/>
  <c r="C44" i="205" a="1"/>
  <c r="V44" i="205" s="1"/>
  <c r="R43" i="205" a="1"/>
  <c r="AK43" i="205" s="1"/>
  <c r="Q43" i="205" a="1"/>
  <c r="AJ43" i="205" s="1"/>
  <c r="P43" i="205" a="1"/>
  <c r="AI43" i="205" s="1"/>
  <c r="O43" i="205" a="1"/>
  <c r="AH43" i="205" s="1"/>
  <c r="N43" i="205" a="1"/>
  <c r="AG43" i="205" s="1"/>
  <c r="M43" i="205" a="1"/>
  <c r="AF43" i="205" s="1"/>
  <c r="L43" i="205" a="1"/>
  <c r="AE43" i="205" s="1"/>
  <c r="K43" i="205" a="1"/>
  <c r="AD43" i="205" s="1"/>
  <c r="J43" i="205" a="1"/>
  <c r="AC43" i="205" s="1"/>
  <c r="I43" i="205" a="1"/>
  <c r="AB43" i="205" s="1"/>
  <c r="H43" i="205" a="1"/>
  <c r="AA43" i="205" s="1"/>
  <c r="G43" i="205" a="1"/>
  <c r="Z43" i="205" s="1"/>
  <c r="F43" i="205" a="1"/>
  <c r="Y43" i="205" s="1"/>
  <c r="E43" i="205" a="1"/>
  <c r="X43" i="205" s="1"/>
  <c r="D43" i="205" a="1"/>
  <c r="W43" i="205" s="1"/>
  <c r="C43" i="205" a="1"/>
  <c r="V43" i="205" s="1"/>
  <c r="R42" i="205" a="1"/>
  <c r="AK42" i="205" s="1"/>
  <c r="Q42" i="205" a="1"/>
  <c r="AJ42" i="205" s="1"/>
  <c r="P42" i="205" a="1"/>
  <c r="AI42" i="205" s="1"/>
  <c r="O42" i="205" a="1"/>
  <c r="AH42" i="205" s="1"/>
  <c r="N42" i="205" a="1"/>
  <c r="AG42" i="205" s="1"/>
  <c r="M42" i="205" a="1"/>
  <c r="AF42" i="205" s="1"/>
  <c r="L42" i="205" a="1"/>
  <c r="AE42" i="205" s="1"/>
  <c r="K42" i="205" a="1"/>
  <c r="AD42" i="205" s="1"/>
  <c r="J42" i="205" a="1"/>
  <c r="AC42" i="205" s="1"/>
  <c r="I42" i="205" a="1"/>
  <c r="AB42" i="205" s="1"/>
  <c r="H42" i="205" a="1"/>
  <c r="AA42" i="205" s="1"/>
  <c r="G42" i="205" a="1"/>
  <c r="Z42" i="205" s="1"/>
  <c r="F42" i="205" a="1"/>
  <c r="Y42" i="205" s="1"/>
  <c r="E42" i="205" a="1"/>
  <c r="X42" i="205" s="1"/>
  <c r="D42" i="205" a="1"/>
  <c r="W42" i="205" s="1"/>
  <c r="C42" i="205" a="1"/>
  <c r="V42" i="205" s="1"/>
  <c r="R41" i="205" a="1"/>
  <c r="AK41" i="205" s="1"/>
  <c r="Q41" i="205" a="1"/>
  <c r="AJ41" i="205" s="1"/>
  <c r="P41" i="205" a="1"/>
  <c r="AI41" i="205" s="1"/>
  <c r="O41" i="205" a="1"/>
  <c r="AH41" i="205" s="1"/>
  <c r="N41" i="205" a="1"/>
  <c r="AG41" i="205" s="1"/>
  <c r="M41" i="205" a="1"/>
  <c r="AF41" i="205" s="1"/>
  <c r="L41" i="205" a="1"/>
  <c r="AE41" i="205" s="1"/>
  <c r="K41" i="205" a="1"/>
  <c r="AD41" i="205" s="1"/>
  <c r="J41" i="205" a="1"/>
  <c r="AC41" i="205" s="1"/>
  <c r="I41" i="205" a="1"/>
  <c r="AB41" i="205" s="1"/>
  <c r="H41" i="205" a="1"/>
  <c r="AA41" i="205" s="1"/>
  <c r="G41" i="205" a="1"/>
  <c r="Z41" i="205" s="1"/>
  <c r="F41" i="205" a="1"/>
  <c r="Y41" i="205" s="1"/>
  <c r="E41" i="205" a="1"/>
  <c r="X41" i="205" s="1"/>
  <c r="D41" i="205" a="1"/>
  <c r="W41" i="205" s="1"/>
  <c r="C41" i="205" a="1"/>
  <c r="V41" i="205" s="1"/>
  <c r="R40" i="205" a="1"/>
  <c r="AK40" i="205" s="1"/>
  <c r="Q40" i="205" a="1"/>
  <c r="AJ40" i="205" s="1"/>
  <c r="P40" i="205" a="1"/>
  <c r="AI40" i="205" s="1"/>
  <c r="O40" i="205" a="1"/>
  <c r="AH40" i="205" s="1"/>
  <c r="N40" i="205" a="1"/>
  <c r="AG40" i="205" s="1"/>
  <c r="M40" i="205" a="1"/>
  <c r="AF40" i="205" s="1"/>
  <c r="L40" i="205" a="1"/>
  <c r="AE40" i="205" s="1"/>
  <c r="K40" i="205" a="1"/>
  <c r="AD40" i="205" s="1"/>
  <c r="J40" i="205" a="1"/>
  <c r="AC40" i="205" s="1"/>
  <c r="I40" i="205" a="1"/>
  <c r="AB40" i="205" s="1"/>
  <c r="H40" i="205" a="1"/>
  <c r="AA40" i="205" s="1"/>
  <c r="G40" i="205" a="1"/>
  <c r="Z40" i="205" s="1"/>
  <c r="F40" i="205" a="1"/>
  <c r="Y40" i="205" s="1"/>
  <c r="E40" i="205" a="1"/>
  <c r="X40" i="205" s="1"/>
  <c r="D40" i="205" a="1"/>
  <c r="W40" i="205" s="1"/>
  <c r="C40" i="205" a="1"/>
  <c r="V40" i="205" s="1"/>
  <c r="R39" i="205" a="1"/>
  <c r="AK39" i="205" s="1"/>
  <c r="Q39" i="205" a="1"/>
  <c r="AJ39" i="205" s="1"/>
  <c r="P39" i="205" a="1"/>
  <c r="AI39" i="205" s="1"/>
  <c r="O39" i="205" a="1"/>
  <c r="AH39" i="205" s="1"/>
  <c r="N39" i="205" a="1"/>
  <c r="AG39" i="205" s="1"/>
  <c r="M39" i="205" a="1"/>
  <c r="AF39" i="205" s="1"/>
  <c r="L39" i="205" a="1"/>
  <c r="AE39" i="205" s="1"/>
  <c r="K39" i="205" a="1"/>
  <c r="AD39" i="205" s="1"/>
  <c r="J39" i="205" a="1"/>
  <c r="AC39" i="205" s="1"/>
  <c r="I39" i="205" a="1"/>
  <c r="AB39" i="205" s="1"/>
  <c r="H39" i="205" a="1"/>
  <c r="AA39" i="205" s="1"/>
  <c r="G39" i="205" a="1"/>
  <c r="Z39" i="205" s="1"/>
  <c r="F39" i="205" a="1"/>
  <c r="Y39" i="205" s="1"/>
  <c r="E39" i="205" a="1"/>
  <c r="X39" i="205" s="1"/>
  <c r="D39" i="205" a="1"/>
  <c r="W39" i="205" s="1"/>
  <c r="C39" i="205" a="1"/>
  <c r="V39" i="205" s="1"/>
  <c r="R38" i="205" a="1"/>
  <c r="AK38" i="205" s="1"/>
  <c r="Q38" i="205" a="1"/>
  <c r="AJ38" i="205" s="1"/>
  <c r="P38" i="205" a="1"/>
  <c r="AI38" i="205" s="1"/>
  <c r="O38" i="205" a="1"/>
  <c r="AH38" i="205" s="1"/>
  <c r="N38" i="205" a="1"/>
  <c r="AG38" i="205" s="1"/>
  <c r="M38" i="205" a="1"/>
  <c r="AF38" i="205" s="1"/>
  <c r="L38" i="205" a="1"/>
  <c r="AE38" i="205" s="1"/>
  <c r="K38" i="205" a="1"/>
  <c r="AD38" i="205" s="1"/>
  <c r="J38" i="205" a="1"/>
  <c r="AC38" i="205" s="1"/>
  <c r="I38" i="205" a="1"/>
  <c r="AB38" i="205" s="1"/>
  <c r="H38" i="205" a="1"/>
  <c r="AA38" i="205" s="1"/>
  <c r="G38" i="205" a="1"/>
  <c r="Z38" i="205" s="1"/>
  <c r="F38" i="205" a="1"/>
  <c r="Y38" i="205" s="1"/>
  <c r="E38" i="205" a="1"/>
  <c r="X38" i="205" s="1"/>
  <c r="D38" i="205" a="1"/>
  <c r="W38" i="205" s="1"/>
  <c r="C38" i="205" a="1"/>
  <c r="V38" i="205" s="1"/>
  <c r="R37" i="205" a="1"/>
  <c r="AK37" i="205" s="1"/>
  <c r="Q37" i="205" a="1"/>
  <c r="AJ37" i="205" s="1"/>
  <c r="P37" i="205" a="1"/>
  <c r="AI37" i="205" s="1"/>
  <c r="O37" i="205" a="1"/>
  <c r="AH37" i="205" s="1"/>
  <c r="N37" i="205" a="1"/>
  <c r="AG37" i="205" s="1"/>
  <c r="M37" i="205" a="1"/>
  <c r="AF37" i="205" s="1"/>
  <c r="L37" i="205" a="1"/>
  <c r="AE37" i="205" s="1"/>
  <c r="K37" i="205" a="1"/>
  <c r="AD37" i="205" s="1"/>
  <c r="J37" i="205" a="1"/>
  <c r="AC37" i="205" s="1"/>
  <c r="I37" i="205" a="1"/>
  <c r="AB37" i="205" s="1"/>
  <c r="H37" i="205" a="1"/>
  <c r="AA37" i="205" s="1"/>
  <c r="G37" i="205" a="1"/>
  <c r="Z37" i="205" s="1"/>
  <c r="F37" i="205" a="1"/>
  <c r="Y37" i="205" s="1"/>
  <c r="E37" i="205" a="1"/>
  <c r="X37" i="205" s="1"/>
  <c r="D37" i="205" a="1"/>
  <c r="W37" i="205" s="1"/>
  <c r="C37" i="205" a="1"/>
  <c r="V37" i="205" s="1"/>
  <c r="R9" i="205" a="1"/>
  <c r="AK9" i="205" s="1"/>
  <c r="Q9" i="205" a="1"/>
  <c r="AJ9" i="205" s="1"/>
  <c r="P9" i="205" a="1"/>
  <c r="AI9" i="205" s="1"/>
  <c r="O9" i="205" a="1"/>
  <c r="AH9" i="205" s="1"/>
  <c r="N9" i="205" a="1"/>
  <c r="AG9" i="205" s="1"/>
  <c r="M9" i="205" a="1"/>
  <c r="AF9" i="205" s="1"/>
  <c r="L9" i="205" a="1"/>
  <c r="AE9" i="205" s="1"/>
  <c r="K9" i="205" a="1"/>
  <c r="AD9" i="205" s="1"/>
  <c r="J9" i="205" a="1"/>
  <c r="AC9" i="205" s="1"/>
  <c r="I9" i="205" a="1"/>
  <c r="AB9" i="205" s="1"/>
  <c r="H9" i="205" a="1"/>
  <c r="AA9" i="205" s="1"/>
  <c r="G9" i="205" a="1"/>
  <c r="Z9" i="205" s="1"/>
  <c r="F9" i="205" a="1"/>
  <c r="Y9" i="205" s="1"/>
  <c r="E9" i="205" a="1"/>
  <c r="X9" i="205" s="1"/>
  <c r="D9" i="205" a="1"/>
  <c r="W9" i="205" s="1"/>
  <c r="C9" i="205" a="1"/>
  <c r="V9" i="205" s="1"/>
  <c r="R36" i="205" a="1"/>
  <c r="AK36" i="205" s="1"/>
  <c r="Q36" i="205" a="1"/>
  <c r="AJ36" i="205" s="1"/>
  <c r="P36" i="205" a="1"/>
  <c r="AI36" i="205" s="1"/>
  <c r="O36" i="205" a="1"/>
  <c r="AH36" i="205" s="1"/>
  <c r="N36" i="205" a="1"/>
  <c r="AG36" i="205" s="1"/>
  <c r="M36" i="205" a="1"/>
  <c r="AF36" i="205" s="1"/>
  <c r="L36" i="205" a="1"/>
  <c r="AE36" i="205" s="1"/>
  <c r="K36" i="205" a="1"/>
  <c r="AD36" i="205" s="1"/>
  <c r="J36" i="205" a="1"/>
  <c r="AC36" i="205" s="1"/>
  <c r="I36" i="205" a="1"/>
  <c r="AB36" i="205" s="1"/>
  <c r="H36" i="205" a="1"/>
  <c r="AA36" i="205" s="1"/>
  <c r="G36" i="205" a="1"/>
  <c r="Z36" i="205" s="1"/>
  <c r="F36" i="205" a="1"/>
  <c r="Y36" i="205" s="1"/>
  <c r="E36" i="205" a="1"/>
  <c r="X36" i="205" s="1"/>
  <c r="D36" i="205" a="1"/>
  <c r="W36" i="205" s="1"/>
  <c r="C36" i="205" a="1"/>
  <c r="V36" i="205" s="1"/>
  <c r="R35" i="205" a="1"/>
  <c r="AK35" i="205" s="1"/>
  <c r="Q35" i="205" a="1"/>
  <c r="AJ35" i="205" s="1"/>
  <c r="P35" i="205" a="1"/>
  <c r="AI35" i="205" s="1"/>
  <c r="O35" i="205" a="1"/>
  <c r="AH35" i="205" s="1"/>
  <c r="N35" i="205" a="1"/>
  <c r="AG35" i="205" s="1"/>
  <c r="M35" i="205" a="1"/>
  <c r="AF35" i="205" s="1"/>
  <c r="L35" i="205" a="1"/>
  <c r="AE35" i="205" s="1"/>
  <c r="K35" i="205" a="1"/>
  <c r="AD35" i="205" s="1"/>
  <c r="J35" i="205" a="1"/>
  <c r="AC35" i="205" s="1"/>
  <c r="I35" i="205" a="1"/>
  <c r="AB35" i="205" s="1"/>
  <c r="H35" i="205" a="1"/>
  <c r="AA35" i="205" s="1"/>
  <c r="G35" i="205" a="1"/>
  <c r="Z35" i="205" s="1"/>
  <c r="F35" i="205" a="1"/>
  <c r="Y35" i="205" s="1"/>
  <c r="E35" i="205" a="1"/>
  <c r="X35" i="205" s="1"/>
  <c r="D35" i="205" a="1"/>
  <c r="W35" i="205" s="1"/>
  <c r="C35" i="205" a="1"/>
  <c r="V35" i="205" s="1"/>
  <c r="R34" i="205" a="1"/>
  <c r="AK34" i="205" s="1"/>
  <c r="Q34" i="205" a="1"/>
  <c r="AJ34" i="205" s="1"/>
  <c r="P34" i="205" a="1"/>
  <c r="AI34" i="205" s="1"/>
  <c r="O34" i="205" a="1"/>
  <c r="AH34" i="205" s="1"/>
  <c r="N34" i="205" a="1"/>
  <c r="AG34" i="205" s="1"/>
  <c r="M34" i="205" a="1"/>
  <c r="AF34" i="205" s="1"/>
  <c r="L34" i="205" a="1"/>
  <c r="AE34" i="205" s="1"/>
  <c r="K34" i="205" a="1"/>
  <c r="AD34" i="205" s="1"/>
  <c r="J34" i="205" a="1"/>
  <c r="AC34" i="205" s="1"/>
  <c r="I34" i="205" a="1"/>
  <c r="AB34" i="205" s="1"/>
  <c r="H34" i="205" a="1"/>
  <c r="AA34" i="205" s="1"/>
  <c r="G34" i="205" a="1"/>
  <c r="Z34" i="205" s="1"/>
  <c r="F34" i="205" a="1"/>
  <c r="Y34" i="205" s="1"/>
  <c r="E34" i="205" a="1"/>
  <c r="X34" i="205" s="1"/>
  <c r="D34" i="205" a="1"/>
  <c r="W34" i="205" s="1"/>
  <c r="C34" i="205" a="1"/>
  <c r="V34" i="205" s="1"/>
  <c r="R33" i="205" a="1"/>
  <c r="AK33" i="205" s="1"/>
  <c r="Q33" i="205" a="1"/>
  <c r="AJ33" i="205" s="1"/>
  <c r="P33" i="205" a="1"/>
  <c r="AI33" i="205" s="1"/>
  <c r="O33" i="205" a="1"/>
  <c r="AH33" i="205" s="1"/>
  <c r="N33" i="205" a="1"/>
  <c r="AG33" i="205" s="1"/>
  <c r="M33" i="205" a="1"/>
  <c r="AF33" i="205" s="1"/>
  <c r="L33" i="205" a="1"/>
  <c r="AE33" i="205" s="1"/>
  <c r="K33" i="205" a="1"/>
  <c r="AD33" i="205" s="1"/>
  <c r="J33" i="205" a="1"/>
  <c r="AC33" i="205" s="1"/>
  <c r="I33" i="205" a="1"/>
  <c r="AB33" i="205" s="1"/>
  <c r="H33" i="205" a="1"/>
  <c r="AA33" i="205" s="1"/>
  <c r="G33" i="205" a="1"/>
  <c r="Z33" i="205" s="1"/>
  <c r="F33" i="205" a="1"/>
  <c r="Y33" i="205" s="1"/>
  <c r="E33" i="205" a="1"/>
  <c r="X33" i="205" s="1"/>
  <c r="D33" i="205" a="1"/>
  <c r="W33" i="205" s="1"/>
  <c r="C33" i="205" a="1"/>
  <c r="V33" i="205" s="1"/>
  <c r="R32" i="205" a="1"/>
  <c r="AK32" i="205" s="1"/>
  <c r="Q32" i="205" a="1"/>
  <c r="AJ32" i="205" s="1"/>
  <c r="P32" i="205" a="1"/>
  <c r="AI32" i="205" s="1"/>
  <c r="O32" i="205" a="1"/>
  <c r="AH32" i="205" s="1"/>
  <c r="N32" i="205" a="1"/>
  <c r="AG32" i="205" s="1"/>
  <c r="M32" i="205" a="1"/>
  <c r="AF32" i="205" s="1"/>
  <c r="L32" i="205" a="1"/>
  <c r="AE32" i="205" s="1"/>
  <c r="K32" i="205" a="1"/>
  <c r="AD32" i="205" s="1"/>
  <c r="J32" i="205" a="1"/>
  <c r="AC32" i="205" s="1"/>
  <c r="I32" i="205" a="1"/>
  <c r="AB32" i="205" s="1"/>
  <c r="H32" i="205" a="1"/>
  <c r="AA32" i="205" s="1"/>
  <c r="G32" i="205" a="1"/>
  <c r="Z32" i="205" s="1"/>
  <c r="F32" i="205" a="1"/>
  <c r="Y32" i="205" s="1"/>
  <c r="E32" i="205" a="1"/>
  <c r="X32" i="205" s="1"/>
  <c r="D32" i="205" a="1"/>
  <c r="W32" i="205" s="1"/>
  <c r="C32" i="205" a="1"/>
  <c r="V32" i="205" s="1"/>
  <c r="R31" i="205" a="1"/>
  <c r="AK31" i="205" s="1"/>
  <c r="Q31" i="205" a="1"/>
  <c r="AJ31" i="205" s="1"/>
  <c r="P31" i="205" a="1"/>
  <c r="AI31" i="205" s="1"/>
  <c r="O31" i="205" a="1"/>
  <c r="AH31" i="205" s="1"/>
  <c r="N31" i="205" a="1"/>
  <c r="AG31" i="205" s="1"/>
  <c r="M31" i="205" a="1"/>
  <c r="AF31" i="205" s="1"/>
  <c r="L31" i="205" a="1"/>
  <c r="AE31" i="205" s="1"/>
  <c r="K31" i="205" a="1"/>
  <c r="AD31" i="205" s="1"/>
  <c r="J31" i="205" a="1"/>
  <c r="AC31" i="205" s="1"/>
  <c r="I31" i="205" a="1"/>
  <c r="AB31" i="205" s="1"/>
  <c r="H31" i="205" a="1"/>
  <c r="AA31" i="205" s="1"/>
  <c r="G31" i="205" a="1"/>
  <c r="Z31" i="205" s="1"/>
  <c r="F31" i="205" a="1"/>
  <c r="Y31" i="205" s="1"/>
  <c r="E31" i="205" a="1"/>
  <c r="X31" i="205" s="1"/>
  <c r="D31" i="205" a="1"/>
  <c r="W31" i="205" s="1"/>
  <c r="C31" i="205" a="1"/>
  <c r="V31" i="205" s="1"/>
  <c r="R30" i="205" a="1"/>
  <c r="AK30" i="205" s="1"/>
  <c r="Q30" i="205" a="1"/>
  <c r="AJ30" i="205" s="1"/>
  <c r="P30" i="205" a="1"/>
  <c r="AI30" i="205" s="1"/>
  <c r="O30" i="205" a="1"/>
  <c r="AH30" i="205" s="1"/>
  <c r="N30" i="205" a="1"/>
  <c r="AG30" i="205" s="1"/>
  <c r="M30" i="205" a="1"/>
  <c r="AF30" i="205" s="1"/>
  <c r="L30" i="205" a="1"/>
  <c r="AE30" i="205" s="1"/>
  <c r="K30" i="205" a="1"/>
  <c r="AD30" i="205" s="1"/>
  <c r="J30" i="205" a="1"/>
  <c r="AC30" i="205" s="1"/>
  <c r="I30" i="205" a="1"/>
  <c r="AB30" i="205" s="1"/>
  <c r="H30" i="205" a="1"/>
  <c r="AA30" i="205" s="1"/>
  <c r="G30" i="205" a="1"/>
  <c r="Z30" i="205" s="1"/>
  <c r="F30" i="205" a="1"/>
  <c r="Y30" i="205" s="1"/>
  <c r="E30" i="205" a="1"/>
  <c r="X30" i="205" s="1"/>
  <c r="D30" i="205" a="1"/>
  <c r="W30" i="205" s="1"/>
  <c r="C30" i="205" a="1"/>
  <c r="V30" i="205" s="1"/>
  <c r="R29" i="205" a="1"/>
  <c r="AK29" i="205" s="1"/>
  <c r="Q29" i="205" a="1"/>
  <c r="AJ29" i="205" s="1"/>
  <c r="P29" i="205" a="1"/>
  <c r="AI29" i="205" s="1"/>
  <c r="O29" i="205" a="1"/>
  <c r="AH29" i="205" s="1"/>
  <c r="N29" i="205" a="1"/>
  <c r="AG29" i="205" s="1"/>
  <c r="M29" i="205" a="1"/>
  <c r="AF29" i="205" s="1"/>
  <c r="L29" i="205" a="1"/>
  <c r="AE29" i="205" s="1"/>
  <c r="K29" i="205" a="1"/>
  <c r="AD29" i="205" s="1"/>
  <c r="J29" i="205" a="1"/>
  <c r="AC29" i="205" s="1"/>
  <c r="I29" i="205" a="1"/>
  <c r="AB29" i="205" s="1"/>
  <c r="H29" i="205" a="1"/>
  <c r="AA29" i="205" s="1"/>
  <c r="G29" i="205" a="1"/>
  <c r="Z29" i="205" s="1"/>
  <c r="F29" i="205" a="1"/>
  <c r="Y29" i="205" s="1"/>
  <c r="E29" i="205" a="1"/>
  <c r="X29" i="205" s="1"/>
  <c r="D29" i="205" a="1"/>
  <c r="W29" i="205" s="1"/>
  <c r="C29" i="205" a="1"/>
  <c r="V29" i="205" s="1"/>
  <c r="R28" i="205" a="1"/>
  <c r="AK28" i="205" s="1"/>
  <c r="Q28" i="205" a="1"/>
  <c r="AJ28" i="205" s="1"/>
  <c r="P28" i="205" a="1"/>
  <c r="AI28" i="205" s="1"/>
  <c r="O28" i="205" a="1"/>
  <c r="AH28" i="205" s="1"/>
  <c r="N28" i="205" a="1"/>
  <c r="AG28" i="205" s="1"/>
  <c r="M28" i="205" a="1"/>
  <c r="AF28" i="205" s="1"/>
  <c r="L28" i="205" a="1"/>
  <c r="AE28" i="205" s="1"/>
  <c r="K28" i="205" a="1"/>
  <c r="AD28" i="205" s="1"/>
  <c r="J28" i="205" a="1"/>
  <c r="AC28" i="205" s="1"/>
  <c r="I28" i="205" a="1"/>
  <c r="AB28" i="205" s="1"/>
  <c r="H28" i="205" a="1"/>
  <c r="AA28" i="205" s="1"/>
  <c r="G28" i="205" a="1"/>
  <c r="Z28" i="205" s="1"/>
  <c r="F28" i="205" a="1"/>
  <c r="Y28" i="205" s="1"/>
  <c r="E28" i="205" a="1"/>
  <c r="X28" i="205" s="1"/>
  <c r="D28" i="205" a="1"/>
  <c r="W28" i="205" s="1"/>
  <c r="C28" i="205" a="1"/>
  <c r="V28" i="205" s="1"/>
  <c r="R18" i="205" a="1"/>
  <c r="AK18" i="205" s="1"/>
  <c r="Q18" i="205" a="1"/>
  <c r="AJ18" i="205" s="1"/>
  <c r="P18" i="205" a="1"/>
  <c r="AI18" i="205" s="1"/>
  <c r="O18" i="205" a="1"/>
  <c r="AH18" i="205" s="1"/>
  <c r="N18" i="205" a="1"/>
  <c r="AG18" i="205" s="1"/>
  <c r="M18" i="205" a="1"/>
  <c r="AF18" i="205" s="1"/>
  <c r="L18" i="205" a="1"/>
  <c r="AE18" i="205" s="1"/>
  <c r="K18" i="205" a="1"/>
  <c r="AD18" i="205" s="1"/>
  <c r="J18" i="205" a="1"/>
  <c r="AC18" i="205" s="1"/>
  <c r="I18" i="205" a="1"/>
  <c r="AB18" i="205" s="1"/>
  <c r="H18" i="205" a="1"/>
  <c r="AA18" i="205" s="1"/>
  <c r="G18" i="205" a="1"/>
  <c r="Z18" i="205" s="1"/>
  <c r="F18" i="205" a="1"/>
  <c r="Y18" i="205" s="1"/>
  <c r="E18" i="205" a="1"/>
  <c r="X18" i="205" s="1"/>
  <c r="D18" i="205" a="1"/>
  <c r="W18" i="205" s="1"/>
  <c r="C18" i="205" a="1"/>
  <c r="V18" i="205" s="1"/>
  <c r="R5" i="205" a="1"/>
  <c r="AK5" i="205" s="1"/>
  <c r="Q5" i="205" a="1"/>
  <c r="AJ5" i="205" s="1"/>
  <c r="P5" i="205" a="1"/>
  <c r="AI5" i="205" s="1"/>
  <c r="O5" i="205" a="1"/>
  <c r="AH5" i="205" s="1"/>
  <c r="N5" i="205" a="1"/>
  <c r="AG5" i="205" s="1"/>
  <c r="M5" i="205" a="1"/>
  <c r="AF5" i="205" s="1"/>
  <c r="L5" i="205" a="1"/>
  <c r="AE5" i="205" s="1"/>
  <c r="K5" i="205" a="1"/>
  <c r="AD5" i="205" s="1"/>
  <c r="J5" i="205" a="1"/>
  <c r="AC5" i="205" s="1"/>
  <c r="I5" i="205" a="1"/>
  <c r="AB5" i="205" s="1"/>
  <c r="H5" i="205" a="1"/>
  <c r="AA5" i="205" s="1"/>
  <c r="G5" i="205" a="1"/>
  <c r="Z5" i="205" s="1"/>
  <c r="F5" i="205" a="1"/>
  <c r="Y5" i="205" s="1"/>
  <c r="E5" i="205" a="1"/>
  <c r="X5" i="205" s="1"/>
  <c r="D5" i="205" a="1"/>
  <c r="W5" i="205" s="1"/>
  <c r="C5" i="205" a="1"/>
  <c r="V5" i="205" s="1"/>
  <c r="R27" i="205" a="1"/>
  <c r="AK27" i="205" s="1"/>
  <c r="Q27" i="205" a="1"/>
  <c r="AJ27" i="205" s="1"/>
  <c r="P27" i="205" a="1"/>
  <c r="AI27" i="205" s="1"/>
  <c r="O27" i="205" a="1"/>
  <c r="AH27" i="205" s="1"/>
  <c r="N27" i="205" a="1"/>
  <c r="AG27" i="205" s="1"/>
  <c r="M27" i="205" a="1"/>
  <c r="AF27" i="205" s="1"/>
  <c r="L27" i="205" a="1"/>
  <c r="AE27" i="205" s="1"/>
  <c r="K27" i="205" a="1"/>
  <c r="AD27" i="205" s="1"/>
  <c r="J27" i="205" a="1"/>
  <c r="AC27" i="205" s="1"/>
  <c r="I27" i="205" a="1"/>
  <c r="AB27" i="205" s="1"/>
  <c r="H27" i="205" a="1"/>
  <c r="AA27" i="205" s="1"/>
  <c r="G27" i="205" a="1"/>
  <c r="Z27" i="205" s="1"/>
  <c r="F27" i="205" a="1"/>
  <c r="Y27" i="205" s="1"/>
  <c r="E27" i="205" a="1"/>
  <c r="X27" i="205" s="1"/>
  <c r="D27" i="205" a="1"/>
  <c r="W27" i="205" s="1"/>
  <c r="C27" i="205" a="1"/>
  <c r="V27" i="205" s="1"/>
  <c r="R11" i="205" a="1"/>
  <c r="AK11" i="205" s="1"/>
  <c r="Q11" i="205" a="1"/>
  <c r="AJ11" i="205" s="1"/>
  <c r="P11" i="205" a="1"/>
  <c r="AI11" i="205" s="1"/>
  <c r="O11" i="205" a="1"/>
  <c r="AH11" i="205" s="1"/>
  <c r="N11" i="205" a="1"/>
  <c r="AG11" i="205" s="1"/>
  <c r="M11" i="205" a="1"/>
  <c r="AF11" i="205" s="1"/>
  <c r="L11" i="205" a="1"/>
  <c r="AE11" i="205" s="1"/>
  <c r="K11" i="205" a="1"/>
  <c r="AD11" i="205" s="1"/>
  <c r="J11" i="205" a="1"/>
  <c r="AC11" i="205" s="1"/>
  <c r="I11" i="205" a="1"/>
  <c r="AB11" i="205" s="1"/>
  <c r="H11" i="205" a="1"/>
  <c r="AA11" i="205" s="1"/>
  <c r="G11" i="205" a="1"/>
  <c r="Z11" i="205" s="1"/>
  <c r="F11" i="205" a="1"/>
  <c r="Y11" i="205" s="1"/>
  <c r="E11" i="205" a="1"/>
  <c r="X11" i="205" s="1"/>
  <c r="D11" i="205" a="1"/>
  <c r="W11" i="205" s="1"/>
  <c r="C11" i="205" a="1"/>
  <c r="V11" i="205" s="1"/>
  <c r="R26" i="205" a="1"/>
  <c r="AK26" i="205" s="1"/>
  <c r="Q26" i="205" a="1"/>
  <c r="AJ26" i="205" s="1"/>
  <c r="P26" i="205" a="1"/>
  <c r="AI26" i="205" s="1"/>
  <c r="O26" i="205" a="1"/>
  <c r="AH26" i="205" s="1"/>
  <c r="N26" i="205" a="1"/>
  <c r="AG26" i="205" s="1"/>
  <c r="M26" i="205" a="1"/>
  <c r="AF26" i="205" s="1"/>
  <c r="L26" i="205" a="1"/>
  <c r="AE26" i="205" s="1"/>
  <c r="K26" i="205" a="1"/>
  <c r="AD26" i="205" s="1"/>
  <c r="J26" i="205" a="1"/>
  <c r="AC26" i="205" s="1"/>
  <c r="I26" i="205" a="1"/>
  <c r="AB26" i="205" s="1"/>
  <c r="H26" i="205" a="1"/>
  <c r="AA26" i="205" s="1"/>
  <c r="G26" i="205" a="1"/>
  <c r="Z26" i="205" s="1"/>
  <c r="F26" i="205" a="1"/>
  <c r="Y26" i="205" s="1"/>
  <c r="E26" i="205" a="1"/>
  <c r="X26" i="205" s="1"/>
  <c r="D26" i="205" a="1"/>
  <c r="W26" i="205" s="1"/>
  <c r="C26" i="205" a="1"/>
  <c r="V26" i="205" s="1"/>
  <c r="R25" i="205" a="1"/>
  <c r="AK25" i="205" s="1"/>
  <c r="Q25" i="205" a="1"/>
  <c r="AJ25" i="205" s="1"/>
  <c r="P25" i="205" a="1"/>
  <c r="AI25" i="205" s="1"/>
  <c r="O25" i="205" a="1"/>
  <c r="AH25" i="205" s="1"/>
  <c r="N25" i="205" a="1"/>
  <c r="AG25" i="205" s="1"/>
  <c r="M25" i="205" a="1"/>
  <c r="AF25" i="205" s="1"/>
  <c r="L25" i="205" a="1"/>
  <c r="AE25" i="205" s="1"/>
  <c r="K25" i="205" a="1"/>
  <c r="AD25" i="205" s="1"/>
  <c r="J25" i="205" a="1"/>
  <c r="AC25" i="205" s="1"/>
  <c r="I25" i="205" a="1"/>
  <c r="AB25" i="205" s="1"/>
  <c r="H25" i="205" a="1"/>
  <c r="AA25" i="205" s="1"/>
  <c r="G25" i="205" a="1"/>
  <c r="Z25" i="205" s="1"/>
  <c r="F25" i="205" a="1"/>
  <c r="Y25" i="205" s="1"/>
  <c r="E25" i="205" a="1"/>
  <c r="X25" i="205" s="1"/>
  <c r="D25" i="205" a="1"/>
  <c r="W25" i="205" s="1"/>
  <c r="C25" i="205" a="1"/>
  <c r="V25" i="205" s="1"/>
  <c r="R24" i="205" a="1"/>
  <c r="AK24" i="205" s="1"/>
  <c r="Q24" i="205" a="1"/>
  <c r="AJ24" i="205" s="1"/>
  <c r="P24" i="205" a="1"/>
  <c r="AI24" i="205" s="1"/>
  <c r="O24" i="205" a="1"/>
  <c r="AH24" i="205" s="1"/>
  <c r="N24" i="205" a="1"/>
  <c r="AG24" i="205" s="1"/>
  <c r="M24" i="205" a="1"/>
  <c r="AF24" i="205" s="1"/>
  <c r="L24" i="205" a="1"/>
  <c r="AE24" i="205" s="1"/>
  <c r="K24" i="205" a="1"/>
  <c r="AD24" i="205" s="1"/>
  <c r="J24" i="205" a="1"/>
  <c r="AC24" i="205" s="1"/>
  <c r="I24" i="205" a="1"/>
  <c r="AB24" i="205" s="1"/>
  <c r="H24" i="205" a="1"/>
  <c r="AA24" i="205" s="1"/>
  <c r="G24" i="205" a="1"/>
  <c r="Z24" i="205" s="1"/>
  <c r="F24" i="205" a="1"/>
  <c r="Y24" i="205" s="1"/>
  <c r="E24" i="205" a="1"/>
  <c r="X24" i="205" s="1"/>
  <c r="D24" i="205" a="1"/>
  <c r="W24" i="205" s="1"/>
  <c r="C24" i="205" a="1"/>
  <c r="V24" i="205" s="1"/>
  <c r="R23" i="205" a="1"/>
  <c r="AK23" i="205" s="1"/>
  <c r="Q23" i="205" a="1"/>
  <c r="AJ23" i="205" s="1"/>
  <c r="P23" i="205" a="1"/>
  <c r="AI23" i="205" s="1"/>
  <c r="O23" i="205" a="1"/>
  <c r="AH23" i="205" s="1"/>
  <c r="N23" i="205" a="1"/>
  <c r="AG23" i="205" s="1"/>
  <c r="M23" i="205" a="1"/>
  <c r="AF23" i="205" s="1"/>
  <c r="L23" i="205" a="1"/>
  <c r="AE23" i="205" s="1"/>
  <c r="K23" i="205" a="1"/>
  <c r="AD23" i="205" s="1"/>
  <c r="J23" i="205" a="1"/>
  <c r="AC23" i="205" s="1"/>
  <c r="I23" i="205" a="1"/>
  <c r="AB23" i="205" s="1"/>
  <c r="H23" i="205" a="1"/>
  <c r="AA23" i="205" s="1"/>
  <c r="G23" i="205" a="1"/>
  <c r="Z23" i="205" s="1"/>
  <c r="F23" i="205" a="1"/>
  <c r="Y23" i="205" s="1"/>
  <c r="E23" i="205" a="1"/>
  <c r="X23" i="205" s="1"/>
  <c r="D23" i="205" a="1"/>
  <c r="W23" i="205" s="1"/>
  <c r="C23" i="205" a="1"/>
  <c r="V23" i="205" s="1"/>
  <c r="R22" i="205" a="1"/>
  <c r="AK22" i="205" s="1"/>
  <c r="Q22" i="205" a="1"/>
  <c r="AJ22" i="205" s="1"/>
  <c r="P22" i="205" a="1"/>
  <c r="AI22" i="205" s="1"/>
  <c r="O22" i="205" a="1"/>
  <c r="AH22" i="205" s="1"/>
  <c r="N22" i="205" a="1"/>
  <c r="AG22" i="205" s="1"/>
  <c r="M22" i="205" a="1"/>
  <c r="AF22" i="205" s="1"/>
  <c r="L22" i="205" a="1"/>
  <c r="AE22" i="205" s="1"/>
  <c r="K22" i="205" a="1"/>
  <c r="AD22" i="205" s="1"/>
  <c r="J22" i="205" a="1"/>
  <c r="AC22" i="205" s="1"/>
  <c r="I22" i="205" a="1"/>
  <c r="AB22" i="205" s="1"/>
  <c r="H22" i="205" a="1"/>
  <c r="AA22" i="205" s="1"/>
  <c r="G22" i="205" a="1"/>
  <c r="Z22" i="205" s="1"/>
  <c r="F22" i="205" a="1"/>
  <c r="Y22" i="205" s="1"/>
  <c r="E22" i="205" a="1"/>
  <c r="X22" i="205" s="1"/>
  <c r="D22" i="205" a="1"/>
  <c r="W22" i="205" s="1"/>
  <c r="C22" i="205" a="1"/>
  <c r="V22" i="205" s="1"/>
  <c r="R8" i="205" a="1"/>
  <c r="AK8" i="205" s="1"/>
  <c r="Q8" i="205" a="1"/>
  <c r="AJ8" i="205" s="1"/>
  <c r="P8" i="205" a="1"/>
  <c r="AI8" i="205" s="1"/>
  <c r="O8" i="205" a="1"/>
  <c r="AH8" i="205" s="1"/>
  <c r="N8" i="205" a="1"/>
  <c r="AG8" i="205" s="1"/>
  <c r="M8" i="205" a="1"/>
  <c r="AF8" i="205" s="1"/>
  <c r="L8" i="205" a="1"/>
  <c r="AE8" i="205" s="1"/>
  <c r="K8" i="205" a="1"/>
  <c r="AD8" i="205" s="1"/>
  <c r="J8" i="205" a="1"/>
  <c r="AC8" i="205" s="1"/>
  <c r="I8" i="205" a="1"/>
  <c r="AB8" i="205" s="1"/>
  <c r="H8" i="205" a="1"/>
  <c r="AA8" i="205" s="1"/>
  <c r="G8" i="205" a="1"/>
  <c r="Z8" i="205" s="1"/>
  <c r="F8" i="205" a="1"/>
  <c r="Y8" i="205" s="1"/>
  <c r="E8" i="205" a="1"/>
  <c r="X8" i="205" s="1"/>
  <c r="D8" i="205" a="1"/>
  <c r="W8" i="205" s="1"/>
  <c r="C8" i="205" a="1"/>
  <c r="V8" i="205" s="1"/>
  <c r="R21" i="205" a="1"/>
  <c r="AK21" i="205" s="1"/>
  <c r="Q21" i="205" a="1"/>
  <c r="AJ21" i="205" s="1"/>
  <c r="P21" i="205" a="1"/>
  <c r="AI21" i="205" s="1"/>
  <c r="O21" i="205" a="1"/>
  <c r="AH21" i="205" s="1"/>
  <c r="N21" i="205" a="1"/>
  <c r="AG21" i="205" s="1"/>
  <c r="M21" i="205" a="1"/>
  <c r="AF21" i="205" s="1"/>
  <c r="L21" i="205" a="1"/>
  <c r="AE21" i="205" s="1"/>
  <c r="K21" i="205" a="1"/>
  <c r="AD21" i="205" s="1"/>
  <c r="J21" i="205" a="1"/>
  <c r="AC21" i="205" s="1"/>
  <c r="I21" i="205" a="1"/>
  <c r="AB21" i="205" s="1"/>
  <c r="H21" i="205" a="1"/>
  <c r="AA21" i="205" s="1"/>
  <c r="G21" i="205" a="1"/>
  <c r="Z21" i="205" s="1"/>
  <c r="F21" i="205" a="1"/>
  <c r="Y21" i="205" s="1"/>
  <c r="E21" i="205" a="1"/>
  <c r="X21" i="205" s="1"/>
  <c r="D21" i="205" a="1"/>
  <c r="W21" i="205" s="1"/>
  <c r="C21" i="205" a="1"/>
  <c r="V21" i="205" s="1"/>
  <c r="R4" i="205" a="1"/>
  <c r="AK4" i="205" s="1"/>
  <c r="Q4" i="205" a="1"/>
  <c r="AJ4" i="205" s="1"/>
  <c r="P4" i="205" a="1"/>
  <c r="AI4" i="205" s="1"/>
  <c r="O4" i="205" a="1"/>
  <c r="AH4" i="205" s="1"/>
  <c r="N4" i="205" a="1"/>
  <c r="AG4" i="205" s="1"/>
  <c r="M4" i="205" a="1"/>
  <c r="AF4" i="205" s="1"/>
  <c r="L4" i="205" a="1"/>
  <c r="AE4" i="205" s="1"/>
  <c r="K4" i="205" a="1"/>
  <c r="AD4" i="205" s="1"/>
  <c r="J4" i="205" a="1"/>
  <c r="AC4" i="205" s="1"/>
  <c r="I4" i="205" a="1"/>
  <c r="AB4" i="205" s="1"/>
  <c r="H4" i="205" a="1"/>
  <c r="AA4" i="205" s="1"/>
  <c r="G4" i="205" a="1"/>
  <c r="Z4" i="205" s="1"/>
  <c r="F4" i="205" a="1"/>
  <c r="Y4" i="205" s="1"/>
  <c r="E4" i="205" a="1"/>
  <c r="X4" i="205" s="1"/>
  <c r="D4" i="205" a="1"/>
  <c r="W4" i="205" s="1"/>
  <c r="C4" i="205" a="1"/>
  <c r="V4" i="205" s="1"/>
  <c r="G27" i="202"/>
  <c r="F27" i="202"/>
  <c r="E27" i="202"/>
  <c r="G26" i="202"/>
  <c r="F26" i="202"/>
  <c r="E26" i="202"/>
  <c r="G25" i="202"/>
  <c r="F25" i="202"/>
  <c r="E25" i="202"/>
  <c r="G24" i="202"/>
  <c r="F24" i="202"/>
  <c r="E24" i="202"/>
  <c r="G23" i="202"/>
  <c r="F23" i="202"/>
  <c r="E23" i="202"/>
  <c r="G22" i="202"/>
  <c r="F22" i="202"/>
  <c r="E22" i="202"/>
  <c r="G21" i="202"/>
  <c r="F21" i="202"/>
  <c r="E21" i="202"/>
  <c r="G20" i="202"/>
  <c r="F20" i="202"/>
  <c r="E20" i="202"/>
  <c r="G19" i="202"/>
  <c r="F19" i="202"/>
  <c r="E19" i="202"/>
  <c r="G18" i="202"/>
  <c r="F18" i="202"/>
  <c r="E18" i="202"/>
  <c r="G17" i="202"/>
  <c r="F17" i="202"/>
  <c r="E17" i="202"/>
  <c r="G16" i="202"/>
  <c r="F16" i="202"/>
  <c r="E16" i="202"/>
  <c r="G14" i="202"/>
  <c r="F14" i="202"/>
  <c r="E14" i="202"/>
  <c r="G13" i="202"/>
  <c r="F13" i="202"/>
  <c r="E13" i="202"/>
  <c r="G12" i="202"/>
  <c r="F12" i="202"/>
  <c r="E12" i="203"/>
  <c r="G27" i="203"/>
  <c r="F27" i="203"/>
  <c r="E27" i="203"/>
  <c r="G26" i="203"/>
  <c r="F26" i="203"/>
  <c r="E26" i="203"/>
  <c r="G25" i="203"/>
  <c r="F25" i="203"/>
  <c r="E25" i="203"/>
  <c r="G24" i="203"/>
  <c r="F24" i="203"/>
  <c r="E24" i="203"/>
  <c r="G23" i="203"/>
  <c r="F23" i="203"/>
  <c r="E23" i="203"/>
  <c r="G22" i="203"/>
  <c r="F22" i="203"/>
  <c r="E22" i="203"/>
  <c r="G21" i="203"/>
  <c r="F21" i="203"/>
  <c r="E21" i="203"/>
  <c r="G20" i="203"/>
  <c r="F20" i="203"/>
  <c r="E20" i="203"/>
  <c r="G19" i="203"/>
  <c r="F19" i="203"/>
  <c r="E19" i="203"/>
  <c r="G18" i="203"/>
  <c r="F18" i="203"/>
  <c r="E18" i="203"/>
  <c r="G17" i="203"/>
  <c r="F17" i="203"/>
  <c r="E17" i="203"/>
  <c r="G16" i="203"/>
  <c r="F16" i="203"/>
  <c r="E16" i="203"/>
  <c r="G14" i="203"/>
  <c r="F14" i="203"/>
  <c r="E14" i="203"/>
  <c r="G13" i="203"/>
  <c r="F13" i="203"/>
  <c r="E13" i="203"/>
  <c r="G12" i="203"/>
  <c r="F12" i="203"/>
  <c r="V12" i="29"/>
  <c r="E12" i="29"/>
  <c r="F12" i="29"/>
  <c r="G12" i="29"/>
  <c r="E12" i="185"/>
  <c r="F12" i="185"/>
  <c r="G12" i="185"/>
  <c r="W27" i="192"/>
  <c r="W26" i="192"/>
  <c r="W25" i="192"/>
  <c r="W24" i="192"/>
  <c r="W23" i="192"/>
  <c r="W22" i="192"/>
  <c r="W21" i="192"/>
  <c r="W20" i="192"/>
  <c r="W19" i="192"/>
  <c r="W18" i="192"/>
  <c r="W17" i="192"/>
  <c r="W16" i="192"/>
  <c r="W15" i="192"/>
  <c r="W14" i="192"/>
  <c r="W13" i="192"/>
  <c r="W12" i="192"/>
  <c r="W27" i="191"/>
  <c r="W26" i="191"/>
  <c r="W25" i="191"/>
  <c r="W24" i="191"/>
  <c r="W23" i="191"/>
  <c r="W22" i="191"/>
  <c r="W21" i="191"/>
  <c r="W20" i="191"/>
  <c r="W19" i="191"/>
  <c r="W18" i="191"/>
  <c r="W17" i="191"/>
  <c r="W16" i="191"/>
  <c r="W15" i="191"/>
  <c r="W14" i="191"/>
  <c r="W13" i="191"/>
  <c r="W12" i="191"/>
  <c r="W27" i="190"/>
  <c r="W26" i="190"/>
  <c r="W25" i="190"/>
  <c r="W24" i="190"/>
  <c r="W23" i="190"/>
  <c r="W22" i="190"/>
  <c r="W21" i="190"/>
  <c r="W20" i="190"/>
  <c r="W19" i="190"/>
  <c r="W18" i="190"/>
  <c r="W17" i="190"/>
  <c r="W16" i="190"/>
  <c r="W15" i="190"/>
  <c r="W14" i="190"/>
  <c r="W13" i="190"/>
  <c r="W12" i="190"/>
  <c r="W27" i="189"/>
  <c r="W26" i="189"/>
  <c r="W25" i="189"/>
  <c r="W24" i="189"/>
  <c r="W23" i="189"/>
  <c r="W22" i="189"/>
  <c r="W21" i="189"/>
  <c r="W20" i="189"/>
  <c r="W19" i="189"/>
  <c r="W18" i="189"/>
  <c r="W17" i="189"/>
  <c r="W16" i="189"/>
  <c r="W15" i="189"/>
  <c r="W14" i="189"/>
  <c r="W13" i="189"/>
  <c r="W12" i="189"/>
  <c r="W12" i="187"/>
  <c r="W13" i="187"/>
  <c r="W14" i="187"/>
  <c r="W15" i="187"/>
  <c r="W16" i="187"/>
  <c r="W17" i="187"/>
  <c r="W18" i="187"/>
  <c r="W19" i="187"/>
  <c r="W20" i="187"/>
  <c r="W21" i="187"/>
  <c r="W22" i="187"/>
  <c r="W23" i="187"/>
  <c r="W24" i="187"/>
  <c r="W25" i="187"/>
  <c r="W26" i="187"/>
  <c r="W27" i="187"/>
  <c r="W12" i="186"/>
  <c r="W13" i="186"/>
  <c r="W14" i="186"/>
  <c r="W15" i="186"/>
  <c r="W16" i="186"/>
  <c r="W17" i="186"/>
  <c r="W18" i="186"/>
  <c r="W19" i="186"/>
  <c r="W20" i="186"/>
  <c r="W21" i="186"/>
  <c r="W22" i="186"/>
  <c r="W23" i="186"/>
  <c r="W24" i="186"/>
  <c r="W25" i="186"/>
  <c r="W26" i="186"/>
  <c r="W27" i="186"/>
  <c r="W12" i="21"/>
  <c r="W27" i="21"/>
  <c r="W26" i="21"/>
  <c r="W25" i="21"/>
  <c r="W24" i="21"/>
  <c r="W23" i="21"/>
  <c r="W22" i="21"/>
  <c r="W21" i="21"/>
  <c r="W20" i="21"/>
  <c r="W19" i="21"/>
  <c r="W18" i="21"/>
  <c r="W17" i="21"/>
  <c r="W16" i="21"/>
  <c r="W15" i="21"/>
  <c r="W14" i="21"/>
  <c r="W13" i="21"/>
  <c r="W13" i="184"/>
  <c r="W14" i="184"/>
  <c r="W15" i="184"/>
  <c r="W16" i="184"/>
  <c r="W17" i="184"/>
  <c r="W18" i="184"/>
  <c r="W19" i="184"/>
  <c r="W20" i="184"/>
  <c r="W21" i="184"/>
  <c r="W22" i="184"/>
  <c r="W23" i="184"/>
  <c r="W24" i="184"/>
  <c r="W25" i="184"/>
  <c r="W26" i="184"/>
  <c r="W27" i="184"/>
  <c r="W12" i="184"/>
  <c r="W12" i="136"/>
  <c r="F25" i="192"/>
  <c r="F18" i="192"/>
  <c r="E14" i="192"/>
  <c r="G26" i="191"/>
  <c r="E23" i="191"/>
  <c r="G19" i="191"/>
  <c r="E16" i="191"/>
  <c r="F22" i="185"/>
  <c r="F25" i="186"/>
  <c r="F21" i="186"/>
  <c r="F20" i="190"/>
  <c r="E27" i="189"/>
  <c r="E19" i="187"/>
  <c r="E23" i="187"/>
  <c r="G16" i="187"/>
  <c r="F17" i="189"/>
  <c r="F25" i="189"/>
  <c r="E18" i="185"/>
  <c r="E26" i="186"/>
  <c r="G17" i="186"/>
  <c r="F27" i="187"/>
  <c r="E25" i="187"/>
  <c r="F22" i="190"/>
  <c r="G22" i="185"/>
  <c r="E25" i="192"/>
  <c r="G21" i="192"/>
  <c r="E18" i="192"/>
  <c r="F26" i="191"/>
  <c r="F19" i="191"/>
  <c r="E24" i="188"/>
  <c r="E24" i="186"/>
  <c r="E20" i="187"/>
  <c r="E12" i="190"/>
  <c r="G20" i="187"/>
  <c r="G24" i="192"/>
  <c r="E21" i="192"/>
  <c r="G17" i="192"/>
  <c r="F13" i="192"/>
  <c r="F22" i="191"/>
  <c r="G14" i="191"/>
  <c r="G24" i="187"/>
  <c r="F16" i="190"/>
  <c r="G27" i="185"/>
  <c r="G22" i="189"/>
  <c r="E16" i="185"/>
  <c r="E19" i="189"/>
  <c r="E26" i="187"/>
  <c r="G22" i="186"/>
  <c r="E22" i="185"/>
  <c r="G21" i="187"/>
  <c r="F17" i="187"/>
  <c r="G26" i="188"/>
  <c r="G13" i="189"/>
  <c r="E13" i="186"/>
  <c r="F13" i="190"/>
  <c r="F24" i="192"/>
  <c r="F17" i="192"/>
  <c r="E13" i="192"/>
  <c r="G25" i="191"/>
  <c r="E22" i="191"/>
  <c r="G18" i="191"/>
  <c r="F14" i="191"/>
  <c r="E25" i="189"/>
  <c r="F27" i="190"/>
  <c r="E14" i="189"/>
  <c r="G25" i="186"/>
  <c r="E24" i="190"/>
  <c r="E27" i="188"/>
  <c r="F12" i="190"/>
  <c r="G26" i="190"/>
  <c r="F25" i="190"/>
  <c r="F18" i="186"/>
  <c r="G21" i="189"/>
  <c r="G20" i="190"/>
  <c r="G27" i="192"/>
  <c r="E24" i="192"/>
  <c r="G20" i="192"/>
  <c r="E17" i="192"/>
  <c r="F25" i="191"/>
  <c r="F18" i="191"/>
  <c r="E14" i="191"/>
  <c r="E23" i="188"/>
  <c r="F26" i="188"/>
  <c r="G24" i="190"/>
  <c r="G19" i="189"/>
  <c r="F21" i="189"/>
  <c r="E26" i="185"/>
  <c r="F18" i="187"/>
  <c r="E22" i="186"/>
  <c r="E13" i="187"/>
  <c r="F12" i="186"/>
  <c r="G18" i="187"/>
  <c r="G13" i="186"/>
  <c r="E25" i="190"/>
  <c r="G12" i="186"/>
  <c r="F20" i="189"/>
  <c r="G20" i="185"/>
  <c r="F27" i="192"/>
  <c r="F20" i="192"/>
  <c r="G12" i="192"/>
  <c r="E25" i="191"/>
  <c r="G21" i="191"/>
  <c r="E18" i="191"/>
  <c r="G14" i="187"/>
  <c r="F26" i="189"/>
  <c r="F27" i="189"/>
  <c r="F18" i="189"/>
  <c r="E19" i="188"/>
  <c r="G14" i="190"/>
  <c r="E18" i="187"/>
  <c r="E20" i="188"/>
  <c r="G12" i="189"/>
  <c r="E22" i="190"/>
  <c r="G12" i="190"/>
  <c r="E14" i="185"/>
  <c r="E27" i="192"/>
  <c r="G23" i="192"/>
  <c r="E20" i="192"/>
  <c r="G16" i="192"/>
  <c r="F12" i="192"/>
  <c r="F21" i="191"/>
  <c r="G13" i="191"/>
  <c r="E26" i="188"/>
  <c r="E22" i="187"/>
  <c r="E17" i="185"/>
  <c r="F27" i="185"/>
  <c r="E14" i="186"/>
  <c r="G16" i="190"/>
  <c r="F13" i="189"/>
  <c r="F22" i="188"/>
  <c r="E16" i="188"/>
  <c r="G19" i="190"/>
  <c r="E14" i="188"/>
  <c r="G23" i="190"/>
  <c r="G27" i="188"/>
  <c r="E23" i="189"/>
  <c r="E23" i="190"/>
  <c r="F21" i="187"/>
  <c r="F21" i="190"/>
  <c r="E22" i="189"/>
  <c r="F23" i="190"/>
  <c r="F23" i="192"/>
  <c r="F16" i="192"/>
  <c r="E12" i="192"/>
  <c r="G24" i="191"/>
  <c r="E21" i="191"/>
  <c r="G17" i="191"/>
  <c r="F13" i="191"/>
  <c r="E21" i="185"/>
  <c r="F19" i="190"/>
  <c r="G18" i="185"/>
  <c r="G23" i="189"/>
  <c r="E25" i="186"/>
  <c r="G22" i="190"/>
  <c r="F13" i="187"/>
  <c r="F23" i="189"/>
  <c r="E17" i="189"/>
  <c r="E17" i="186"/>
  <c r="E24" i="185"/>
  <c r="G26" i="192"/>
  <c r="E23" i="192"/>
  <c r="G19" i="192"/>
  <c r="E16" i="192"/>
  <c r="F24" i="191"/>
  <c r="F17" i="191"/>
  <c r="E13" i="191"/>
  <c r="G13" i="190"/>
  <c r="G25" i="190"/>
  <c r="F16" i="185"/>
  <c r="F27" i="186"/>
  <c r="G27" i="190"/>
  <c r="E16" i="190"/>
  <c r="G24" i="189"/>
  <c r="E18" i="189"/>
  <c r="F23" i="185"/>
  <c r="E27" i="187"/>
  <c r="G18" i="189"/>
  <c r="F18" i="188"/>
  <c r="G14" i="189"/>
  <c r="G21" i="190"/>
  <c r="E19" i="186"/>
  <c r="F24" i="190"/>
  <c r="F26" i="192"/>
  <c r="F19" i="192"/>
  <c r="G27" i="191"/>
  <c r="E24" i="191"/>
  <c r="G20" i="191"/>
  <c r="E17" i="191"/>
  <c r="F14" i="189"/>
  <c r="G20" i="188"/>
  <c r="E26" i="192"/>
  <c r="G22" i="192"/>
  <c r="E19" i="192"/>
  <c r="F27" i="191"/>
  <c r="F20" i="191"/>
  <c r="G12" i="191"/>
  <c r="E19" i="190"/>
  <c r="G25" i="189"/>
  <c r="E16" i="187"/>
  <c r="F22" i="192"/>
  <c r="G14" i="192"/>
  <c r="E27" i="191"/>
  <c r="G23" i="191"/>
  <c r="E20" i="191"/>
  <c r="G16" i="191"/>
  <c r="F12" i="191"/>
  <c r="F16" i="186"/>
  <c r="G26" i="189"/>
  <c r="E20" i="190"/>
  <c r="G13" i="185"/>
  <c r="F13" i="186"/>
  <c r="E21" i="189"/>
  <c r="G22" i="188"/>
  <c r="G18" i="186"/>
  <c r="E23" i="185"/>
  <c r="E14" i="187"/>
  <c r="F19" i="188"/>
  <c r="E27" i="190"/>
  <c r="G23" i="187"/>
  <c r="G27" i="189"/>
  <c r="G21" i="186"/>
  <c r="E18" i="186"/>
  <c r="G16" i="189"/>
  <c r="F20" i="187"/>
  <c r="E25" i="188"/>
  <c r="E19" i="185"/>
  <c r="F25" i="187"/>
  <c r="E13" i="189"/>
  <c r="F24" i="189"/>
  <c r="E22" i="192"/>
  <c r="F17" i="190"/>
  <c r="F17" i="186"/>
  <c r="E26" i="189"/>
  <c r="F21" i="192"/>
  <c r="F16" i="191"/>
  <c r="F16" i="188"/>
  <c r="G16" i="185"/>
  <c r="E22" i="188"/>
  <c r="G18" i="192"/>
  <c r="F12" i="189"/>
  <c r="E13" i="188"/>
  <c r="E12" i="187"/>
  <c r="E12" i="186"/>
  <c r="E14" i="190"/>
  <c r="G23" i="185"/>
  <c r="F23" i="191"/>
  <c r="E20" i="189"/>
  <c r="G18" i="190"/>
  <c r="G27" i="187"/>
  <c r="G25" i="187"/>
  <c r="G17" i="190"/>
  <c r="E26" i="190"/>
  <c r="E13" i="190"/>
  <c r="E17" i="190"/>
  <c r="G17" i="189"/>
  <c r="F23" i="188"/>
  <c r="E19" i="191"/>
  <c r="F26" i="190"/>
  <c r="E20" i="185"/>
  <c r="E17" i="188"/>
  <c r="F20" i="186"/>
  <c r="E12" i="191"/>
  <c r="G24" i="186"/>
  <c r="F19" i="189"/>
  <c r="F14" i="187"/>
  <c r="E21" i="186"/>
  <c r="G20" i="189"/>
  <c r="E13" i="185"/>
  <c r="G22" i="191"/>
  <c r="E18" i="190"/>
  <c r="E24" i="189"/>
  <c r="E23" i="186"/>
  <c r="G25" i="192"/>
  <c r="F22" i="189"/>
  <c r="G13" i="187"/>
  <c r="E12" i="189"/>
  <c r="F14" i="192"/>
  <c r="F18" i="190"/>
  <c r="F25" i="185"/>
  <c r="F16" i="189"/>
  <c r="E21" i="188"/>
  <c r="G13" i="192"/>
  <c r="E16" i="189"/>
  <c r="G19" i="188"/>
  <c r="E21" i="190"/>
  <c r="F14" i="190"/>
  <c r="F24" i="186"/>
  <c r="E27" i="185"/>
  <c r="E26" i="191"/>
  <c r="F20" i="185"/>
  <c r="E21" i="187"/>
  <c r="W13" i="91"/>
  <c r="W14" i="91"/>
  <c r="W15" i="91"/>
  <c r="W16" i="91"/>
  <c r="W17" i="91"/>
  <c r="W18" i="91"/>
  <c r="W19" i="91"/>
  <c r="W20" i="91"/>
  <c r="W21" i="91"/>
  <c r="W22" i="91"/>
  <c r="W23" i="91"/>
  <c r="W24" i="91"/>
  <c r="W25" i="91"/>
  <c r="W26" i="91"/>
  <c r="W27" i="91"/>
  <c r="W12" i="91"/>
  <c r="W13" i="89"/>
  <c r="W14" i="89"/>
  <c r="W15" i="89"/>
  <c r="W16" i="89"/>
  <c r="W17" i="89"/>
  <c r="W18" i="89"/>
  <c r="W19" i="89"/>
  <c r="W20" i="89"/>
  <c r="W21" i="89"/>
  <c r="W22" i="89"/>
  <c r="W23" i="89"/>
  <c r="W24" i="89"/>
  <c r="W25" i="89"/>
  <c r="W26" i="89"/>
  <c r="W27" i="89"/>
  <c r="W12" i="89"/>
  <c r="G24" i="185"/>
  <c r="F19" i="186"/>
  <c r="G19" i="185"/>
  <c r="G21" i="185"/>
  <c r="G22" i="187"/>
  <c r="E18" i="188"/>
  <c r="G23" i="188"/>
  <c r="F13" i="188"/>
  <c r="F24" i="187"/>
  <c r="F26" i="187"/>
  <c r="F14" i="185"/>
  <c r="G27" i="186"/>
  <c r="G17" i="188"/>
  <c r="F19" i="185"/>
  <c r="F26" i="186"/>
  <c r="G26" i="186"/>
  <c r="G13" i="188"/>
  <c r="G14" i="188"/>
  <c r="G17" i="185"/>
  <c r="G12" i="187"/>
  <c r="F24" i="188"/>
  <c r="F17" i="188"/>
  <c r="G14" i="185"/>
  <c r="F26" i="185"/>
  <c r="E25" i="185"/>
  <c r="G19" i="187"/>
  <c r="G25" i="185"/>
  <c r="G20" i="186"/>
  <c r="E27" i="186"/>
  <c r="E20" i="186"/>
  <c r="F22" i="186"/>
  <c r="E16" i="186"/>
  <c r="F21" i="188"/>
  <c r="F23" i="186"/>
  <c r="F23" i="187"/>
  <c r="F13" i="185"/>
  <c r="E24" i="187"/>
  <c r="G24" i="188"/>
  <c r="F24" i="185"/>
  <c r="G19" i="186"/>
  <c r="G14" i="186"/>
  <c r="G26" i="187"/>
  <c r="F19" i="187"/>
  <c r="F12" i="187"/>
  <c r="F17" i="185"/>
  <c r="G26" i="185"/>
  <c r="F20" i="188"/>
  <c r="F14" i="188"/>
  <c r="F25" i="188"/>
  <c r="F27" i="188"/>
  <c r="G21" i="188"/>
  <c r="E17" i="187"/>
  <c r="G16" i="188"/>
  <c r="G17" i="187"/>
  <c r="F18" i="185"/>
  <c r="G18" i="188"/>
  <c r="G23" i="186"/>
  <c r="F16" i="187"/>
  <c r="G16" i="186"/>
  <c r="G25" i="188"/>
  <c r="F22" i="187"/>
  <c r="F14" i="186"/>
  <c r="F21" i="185"/>
  <c r="W13" i="84" l="1"/>
  <c r="W14" i="84"/>
  <c r="W15" i="84"/>
  <c r="W16" i="84"/>
  <c r="W17" i="84"/>
  <c r="W18" i="84"/>
  <c r="W19" i="84"/>
  <c r="W20" i="84"/>
  <c r="W21" i="84"/>
  <c r="W22" i="84"/>
  <c r="W23" i="84"/>
  <c r="W24" i="84"/>
  <c r="W25" i="84"/>
  <c r="W26" i="84"/>
  <c r="W27" i="84"/>
  <c r="W12" i="84"/>
  <c r="W14" i="83"/>
  <c r="W15" i="83"/>
  <c r="W16" i="83"/>
  <c r="W17" i="83"/>
  <c r="W18" i="83"/>
  <c r="W19" i="83"/>
  <c r="W20" i="83"/>
  <c r="W21" i="83"/>
  <c r="W22" i="83"/>
  <c r="W23" i="83"/>
  <c r="W24" i="83"/>
  <c r="W25" i="83"/>
  <c r="W26" i="83"/>
  <c r="W27" i="83"/>
  <c r="W12" i="83"/>
  <c r="W13" i="83"/>
  <c r="V13" i="81"/>
  <c r="V14" i="81"/>
  <c r="V15" i="81"/>
  <c r="V16" i="81"/>
  <c r="V17" i="81"/>
  <c r="V18" i="81"/>
  <c r="V19" i="81"/>
  <c r="V20" i="81"/>
  <c r="V21" i="81"/>
  <c r="V22" i="81"/>
  <c r="V23" i="81"/>
  <c r="V24" i="81"/>
  <c r="V25" i="81"/>
  <c r="V26" i="81"/>
  <c r="V27" i="81"/>
  <c r="V12" i="81"/>
  <c r="W13" i="82"/>
  <c r="W14" i="82"/>
  <c r="W15" i="82"/>
  <c r="W16" i="82"/>
  <c r="W17" i="82"/>
  <c r="W18" i="82"/>
  <c r="W19" i="82"/>
  <c r="W20" i="82"/>
  <c r="W21" i="82"/>
  <c r="W22" i="82"/>
  <c r="W23" i="82"/>
  <c r="W24" i="82"/>
  <c r="W25" i="82"/>
  <c r="W26" i="82"/>
  <c r="W27" i="82"/>
  <c r="W12" i="82"/>
  <c r="W13" i="77"/>
  <c r="W14" i="77"/>
  <c r="W15" i="77"/>
  <c r="W16" i="77"/>
  <c r="W17" i="77"/>
  <c r="W18" i="77"/>
  <c r="W19" i="77"/>
  <c r="W20" i="77"/>
  <c r="W21" i="77"/>
  <c r="W22" i="77"/>
  <c r="W23" i="77"/>
  <c r="W24" i="77"/>
  <c r="W25" i="77"/>
  <c r="W26" i="77"/>
  <c r="W27" i="77"/>
  <c r="W12" i="77"/>
  <c r="W13" i="42"/>
  <c r="W14" i="42"/>
  <c r="W15" i="42"/>
  <c r="W16" i="42"/>
  <c r="W17" i="42"/>
  <c r="W18" i="42"/>
  <c r="W19" i="42"/>
  <c r="W20" i="42"/>
  <c r="W21" i="42"/>
  <c r="W22" i="42"/>
  <c r="W23" i="42"/>
  <c r="W24" i="42"/>
  <c r="W25" i="42"/>
  <c r="W26" i="42"/>
  <c r="W27" i="42"/>
  <c r="W12" i="42"/>
  <c r="W13" i="26"/>
  <c r="W14" i="26"/>
  <c r="W15" i="26"/>
  <c r="W16" i="26"/>
  <c r="W17" i="26"/>
  <c r="W18" i="26"/>
  <c r="W19" i="26"/>
  <c r="W20" i="26"/>
  <c r="W21" i="26"/>
  <c r="W22" i="26"/>
  <c r="W23" i="26"/>
  <c r="W24" i="26"/>
  <c r="W25" i="26"/>
  <c r="W26" i="26"/>
  <c r="W27" i="26"/>
  <c r="W12" i="26"/>
  <c r="V13" i="72"/>
  <c r="V14" i="72"/>
  <c r="V15" i="72"/>
  <c r="V16" i="72"/>
  <c r="V17" i="72"/>
  <c r="V18" i="72"/>
  <c r="V19" i="72"/>
  <c r="V20" i="72"/>
  <c r="V21" i="72"/>
  <c r="V22" i="72"/>
  <c r="V23" i="72"/>
  <c r="V24" i="72"/>
  <c r="V25" i="72"/>
  <c r="V26" i="72"/>
  <c r="V27" i="72"/>
  <c r="V12" i="72"/>
  <c r="G14" i="75"/>
  <c r="F15" i="75"/>
  <c r="E25" i="75"/>
  <c r="F22" i="75"/>
  <c r="E17" i="75"/>
  <c r="G21" i="75"/>
  <c r="G27" i="75"/>
  <c r="G16" i="75"/>
  <c r="E26" i="75"/>
  <c r="E19" i="75"/>
  <c r="E23" i="75"/>
  <c r="G25" i="75"/>
  <c r="E16" i="75"/>
  <c r="G23" i="75"/>
  <c r="F23" i="75"/>
  <c r="E12" i="136"/>
  <c r="F25" i="75"/>
  <c r="F20" i="75"/>
  <c r="F26" i="75"/>
  <c r="E13" i="75"/>
  <c r="E20" i="75"/>
  <c r="F19" i="75"/>
  <c r="E22" i="75"/>
  <c r="F14" i="75"/>
  <c r="E14" i="75"/>
  <c r="G17" i="75"/>
  <c r="F17" i="75"/>
  <c r="E18" i="75"/>
  <c r="F16" i="75"/>
  <c r="F13" i="75"/>
  <c r="G22" i="75"/>
  <c r="E21" i="75"/>
  <c r="G20" i="75"/>
  <c r="G13" i="75"/>
  <c r="E24" i="75"/>
  <c r="E27" i="75"/>
  <c r="F21" i="75"/>
  <c r="F18" i="75"/>
  <c r="F27" i="75"/>
  <c r="G26" i="75"/>
  <c r="G24" i="75"/>
  <c r="G18" i="75"/>
  <c r="E15" i="75"/>
  <c r="G19" i="75"/>
  <c r="F24" i="75"/>
  <c r="G15" i="75"/>
  <c r="W27" i="181"/>
  <c r="W26" i="181"/>
  <c r="W25" i="181"/>
  <c r="W24" i="181"/>
  <c r="W23" i="181"/>
  <c r="W22" i="181"/>
  <c r="W21" i="181"/>
  <c r="W20" i="181"/>
  <c r="W19" i="181"/>
  <c r="W18" i="181"/>
  <c r="W17" i="181"/>
  <c r="W16" i="181"/>
  <c r="W15" i="181"/>
  <c r="W14" i="181"/>
  <c r="W13" i="181"/>
  <c r="W12" i="181"/>
  <c r="W27" i="180"/>
  <c r="W26" i="180"/>
  <c r="W25" i="180"/>
  <c r="W24" i="180"/>
  <c r="W23" i="180"/>
  <c r="W22" i="180"/>
  <c r="W21" i="180"/>
  <c r="W20" i="180"/>
  <c r="W19" i="180"/>
  <c r="W18" i="180"/>
  <c r="W17" i="180"/>
  <c r="W16" i="180"/>
  <c r="W15" i="180"/>
  <c r="W14" i="180"/>
  <c r="W13" i="180"/>
  <c r="W12" i="180"/>
  <c r="W27" i="179"/>
  <c r="W26" i="179"/>
  <c r="W25" i="179"/>
  <c r="W24" i="179"/>
  <c r="W23" i="179"/>
  <c r="W22" i="179"/>
  <c r="W21" i="179"/>
  <c r="W20" i="179"/>
  <c r="W19" i="179"/>
  <c r="W18" i="179"/>
  <c r="W17" i="179"/>
  <c r="W16" i="179"/>
  <c r="W15" i="179"/>
  <c r="W14" i="179"/>
  <c r="W13" i="179"/>
  <c r="W12" i="179"/>
  <c r="W27" i="178"/>
  <c r="W26" i="178"/>
  <c r="W25" i="178"/>
  <c r="W24" i="178"/>
  <c r="W23" i="178"/>
  <c r="W22" i="178"/>
  <c r="W21" i="178"/>
  <c r="W20" i="178"/>
  <c r="W19" i="178"/>
  <c r="W18" i="178"/>
  <c r="W17" i="178"/>
  <c r="W16" i="178"/>
  <c r="W15" i="178"/>
  <c r="W14" i="178"/>
  <c r="W13" i="178"/>
  <c r="W12" i="178"/>
  <c r="W27" i="176"/>
  <c r="W26" i="176"/>
  <c r="W25" i="176"/>
  <c r="W24" i="176"/>
  <c r="W23" i="176"/>
  <c r="W22" i="176"/>
  <c r="W21" i="176"/>
  <c r="W20" i="176"/>
  <c r="W19" i="176"/>
  <c r="W18" i="176"/>
  <c r="W17" i="176"/>
  <c r="W16" i="176"/>
  <c r="W15" i="176"/>
  <c r="W14" i="176"/>
  <c r="W13" i="176"/>
  <c r="W12" i="176"/>
  <c r="W27" i="175"/>
  <c r="W26" i="175"/>
  <c r="W25" i="175"/>
  <c r="W24" i="175"/>
  <c r="W23" i="175"/>
  <c r="W22" i="175"/>
  <c r="W21" i="175"/>
  <c r="W20" i="175"/>
  <c r="W19" i="175"/>
  <c r="W18" i="175"/>
  <c r="W17" i="175"/>
  <c r="W16" i="175"/>
  <c r="W15" i="175"/>
  <c r="W14" i="175"/>
  <c r="W13" i="175"/>
  <c r="W12" i="175"/>
  <c r="W27" i="173"/>
  <c r="W26" i="173"/>
  <c r="W25" i="173"/>
  <c r="W24" i="173"/>
  <c r="W23" i="173"/>
  <c r="W22" i="173"/>
  <c r="W21" i="173"/>
  <c r="W20" i="173"/>
  <c r="W19" i="173"/>
  <c r="W18" i="173"/>
  <c r="W17" i="173"/>
  <c r="W16" i="173"/>
  <c r="W15" i="173"/>
  <c r="W14" i="173"/>
  <c r="W13" i="173"/>
  <c r="W12" i="173"/>
  <c r="W27" i="170"/>
  <c r="W26" i="170"/>
  <c r="W25" i="170"/>
  <c r="W24" i="170"/>
  <c r="W23" i="170"/>
  <c r="W22" i="170"/>
  <c r="W21" i="170"/>
  <c r="W20" i="170"/>
  <c r="W19" i="170"/>
  <c r="W18" i="170"/>
  <c r="W17" i="170"/>
  <c r="W16" i="170"/>
  <c r="W15" i="170"/>
  <c r="W14" i="170"/>
  <c r="W13" i="170"/>
  <c r="W12" i="170"/>
  <c r="W27" i="163"/>
  <c r="W26" i="163"/>
  <c r="W25" i="163"/>
  <c r="W24" i="163"/>
  <c r="W23" i="163"/>
  <c r="W22" i="163"/>
  <c r="W21" i="163"/>
  <c r="W20" i="163"/>
  <c r="W19" i="163"/>
  <c r="W18" i="163"/>
  <c r="W17" i="163"/>
  <c r="W16" i="163"/>
  <c r="W15" i="163"/>
  <c r="W14" i="163"/>
  <c r="W13" i="163"/>
  <c r="W12" i="163"/>
  <c r="W27" i="159" l="1"/>
  <c r="W26" i="159"/>
  <c r="W25" i="159"/>
  <c r="W24" i="159"/>
  <c r="W23" i="159"/>
  <c r="W22" i="159"/>
  <c r="W21" i="159"/>
  <c r="W20" i="159"/>
  <c r="W19" i="159"/>
  <c r="W18" i="159"/>
  <c r="W17" i="159"/>
  <c r="W16" i="159"/>
  <c r="W15" i="159"/>
  <c r="W14" i="159"/>
  <c r="W13" i="159"/>
  <c r="W12" i="159"/>
  <c r="W13" i="30"/>
  <c r="W14" i="30"/>
  <c r="W15" i="30"/>
  <c r="W16" i="30"/>
  <c r="W17" i="30"/>
  <c r="W18" i="30"/>
  <c r="W19" i="30"/>
  <c r="W20" i="30"/>
  <c r="W21" i="30"/>
  <c r="W22" i="30"/>
  <c r="W23" i="30"/>
  <c r="W24" i="30"/>
  <c r="W25" i="30"/>
  <c r="W26" i="30"/>
  <c r="W27" i="30"/>
  <c r="W12" i="30"/>
  <c r="W27" i="157"/>
  <c r="W26" i="157"/>
  <c r="W25" i="157"/>
  <c r="W24" i="157"/>
  <c r="W23" i="157"/>
  <c r="W22" i="157"/>
  <c r="W21" i="157"/>
  <c r="W20" i="157"/>
  <c r="W19" i="157"/>
  <c r="W18" i="157"/>
  <c r="W17" i="157"/>
  <c r="W16" i="157"/>
  <c r="W15" i="157"/>
  <c r="W14" i="157"/>
  <c r="W13" i="157"/>
  <c r="W12" i="157"/>
  <c r="E12" i="157" s="1"/>
  <c r="W13" i="87"/>
  <c r="W14" i="87"/>
  <c r="W15" i="87"/>
  <c r="W16" i="87"/>
  <c r="W17" i="87"/>
  <c r="W18" i="87"/>
  <c r="W19" i="87"/>
  <c r="W20" i="87"/>
  <c r="W21" i="87"/>
  <c r="W22" i="87"/>
  <c r="W23" i="87"/>
  <c r="W24" i="87"/>
  <c r="W25" i="87"/>
  <c r="W26" i="87"/>
  <c r="W27" i="87"/>
  <c r="W12" i="87"/>
  <c r="W13" i="155"/>
  <c r="W14" i="155"/>
  <c r="W15" i="155"/>
  <c r="W16" i="155"/>
  <c r="W17" i="155"/>
  <c r="W18" i="155"/>
  <c r="W19" i="155"/>
  <c r="W20" i="155"/>
  <c r="W21" i="155"/>
  <c r="W22" i="155"/>
  <c r="W23" i="155"/>
  <c r="W24" i="155"/>
  <c r="W25" i="155"/>
  <c r="W26" i="155"/>
  <c r="W27" i="155"/>
  <c r="W12" i="155"/>
  <c r="W13" i="76" l="1"/>
  <c r="W14" i="76"/>
  <c r="W15" i="76"/>
  <c r="W16" i="76"/>
  <c r="W17" i="76"/>
  <c r="W18" i="76"/>
  <c r="W19" i="76"/>
  <c r="W20" i="76"/>
  <c r="W21" i="76"/>
  <c r="W22" i="76"/>
  <c r="W23" i="76"/>
  <c r="W24" i="76"/>
  <c r="W25" i="76"/>
  <c r="W26" i="76"/>
  <c r="W27" i="76"/>
  <c r="W12" i="76"/>
  <c r="V27" i="24" l="1"/>
  <c r="V26" i="24"/>
  <c r="V25" i="24"/>
  <c r="V24" i="24"/>
  <c r="V23" i="24"/>
  <c r="V22" i="24"/>
  <c r="V21" i="24"/>
  <c r="V20" i="24"/>
  <c r="V19" i="24"/>
  <c r="V18" i="24"/>
  <c r="V17" i="24"/>
  <c r="V16" i="24"/>
  <c r="V15" i="24"/>
  <c r="V14" i="24"/>
  <c r="V13" i="24"/>
  <c r="V12" i="24"/>
  <c r="W13" i="73"/>
  <c r="W14" i="73"/>
  <c r="W15" i="73"/>
  <c r="W16" i="73"/>
  <c r="W17" i="73"/>
  <c r="W18" i="73"/>
  <c r="W19" i="73"/>
  <c r="W20" i="73"/>
  <c r="W21" i="73"/>
  <c r="W22" i="73"/>
  <c r="W23" i="73"/>
  <c r="W24" i="73"/>
  <c r="W25" i="73"/>
  <c r="W26" i="73"/>
  <c r="W27" i="73"/>
  <c r="W12" i="73"/>
  <c r="W13" i="23"/>
  <c r="W14" i="23"/>
  <c r="W15" i="23"/>
  <c r="W16" i="23"/>
  <c r="W17" i="23"/>
  <c r="W18" i="23"/>
  <c r="W19" i="23"/>
  <c r="W20" i="23"/>
  <c r="W21" i="23"/>
  <c r="W22" i="23"/>
  <c r="W23" i="23"/>
  <c r="W24" i="23"/>
  <c r="W25" i="23"/>
  <c r="W26" i="23"/>
  <c r="W27" i="23"/>
  <c r="W12" i="23"/>
  <c r="W13" i="56"/>
  <c r="W14" i="56"/>
  <c r="W15" i="56"/>
  <c r="W16" i="56"/>
  <c r="W17" i="56"/>
  <c r="W18" i="56"/>
  <c r="W19" i="56"/>
  <c r="W20" i="56"/>
  <c r="W21" i="56"/>
  <c r="W22" i="56"/>
  <c r="W23" i="56"/>
  <c r="W24" i="56"/>
  <c r="W25" i="56"/>
  <c r="W26" i="56"/>
  <c r="W27" i="56"/>
  <c r="W12" i="56"/>
  <c r="W13" i="55"/>
  <c r="W14" i="55"/>
  <c r="W15" i="55"/>
  <c r="W16" i="55"/>
  <c r="W17" i="55"/>
  <c r="W18" i="55"/>
  <c r="W19" i="55"/>
  <c r="W20" i="55"/>
  <c r="W21" i="55"/>
  <c r="W22" i="55"/>
  <c r="W23" i="55"/>
  <c r="W24" i="55"/>
  <c r="W25" i="55"/>
  <c r="W26" i="55"/>
  <c r="W27" i="55"/>
  <c r="W12" i="55"/>
  <c r="W12" i="152"/>
  <c r="W13" i="152"/>
  <c r="W14" i="152"/>
  <c r="W15" i="152"/>
  <c r="W16" i="152"/>
  <c r="W17" i="152"/>
  <c r="W18" i="152"/>
  <c r="W19" i="152"/>
  <c r="W20" i="152"/>
  <c r="W21" i="152"/>
  <c r="W22" i="152"/>
  <c r="W23" i="152"/>
  <c r="W24" i="152"/>
  <c r="W25" i="152"/>
  <c r="W26" i="152"/>
  <c r="W27" i="152"/>
  <c r="W12" i="151"/>
  <c r="W13" i="151"/>
  <c r="W14" i="151"/>
  <c r="W15" i="151"/>
  <c r="W16" i="151"/>
  <c r="W17" i="151"/>
  <c r="W18" i="151"/>
  <c r="W19" i="151"/>
  <c r="W20" i="151"/>
  <c r="W21" i="151"/>
  <c r="W22" i="151"/>
  <c r="W23" i="151"/>
  <c r="W24" i="151"/>
  <c r="W25" i="151"/>
  <c r="W26" i="151"/>
  <c r="W27" i="151"/>
  <c r="W13" i="52"/>
  <c r="W14" i="52"/>
  <c r="W15" i="52"/>
  <c r="W16" i="52"/>
  <c r="W17" i="52"/>
  <c r="W18" i="52"/>
  <c r="W19" i="52"/>
  <c r="W20" i="52"/>
  <c r="W21" i="52"/>
  <c r="W22" i="52"/>
  <c r="W23" i="52"/>
  <c r="W24" i="52"/>
  <c r="W25" i="52"/>
  <c r="W26" i="52"/>
  <c r="W27" i="52"/>
  <c r="W12" i="52"/>
  <c r="W13" i="54"/>
  <c r="W14" i="54"/>
  <c r="W15" i="54"/>
  <c r="W16" i="54"/>
  <c r="W17" i="54"/>
  <c r="W18" i="54"/>
  <c r="W19" i="54"/>
  <c r="W20" i="54"/>
  <c r="W21" i="54"/>
  <c r="W22" i="54"/>
  <c r="W23" i="54"/>
  <c r="W24" i="54"/>
  <c r="W25" i="54"/>
  <c r="W26" i="54"/>
  <c r="W27" i="54"/>
  <c r="W12" i="54"/>
  <c r="W13" i="51"/>
  <c r="W14" i="51"/>
  <c r="W15" i="51"/>
  <c r="W16" i="51"/>
  <c r="W17" i="51"/>
  <c r="W18" i="51"/>
  <c r="W19" i="51"/>
  <c r="W20" i="51"/>
  <c r="W21" i="51"/>
  <c r="W22" i="51"/>
  <c r="W23" i="51"/>
  <c r="W24" i="51"/>
  <c r="W25" i="51"/>
  <c r="W26" i="51"/>
  <c r="W27" i="51"/>
  <c r="W12" i="51"/>
  <c r="W12" i="145"/>
  <c r="W13" i="145"/>
  <c r="W14" i="145"/>
  <c r="W15" i="145"/>
  <c r="W16" i="145"/>
  <c r="W17" i="145"/>
  <c r="W18" i="145"/>
  <c r="W19" i="145"/>
  <c r="W20" i="145"/>
  <c r="W21" i="145"/>
  <c r="W22" i="145"/>
  <c r="W23" i="145"/>
  <c r="W24" i="145"/>
  <c r="W25" i="145"/>
  <c r="W26" i="145"/>
  <c r="W27" i="145"/>
  <c r="W12" i="143"/>
  <c r="W13" i="143"/>
  <c r="W14" i="143"/>
  <c r="W15" i="143"/>
  <c r="W16" i="143"/>
  <c r="W17" i="143"/>
  <c r="W18" i="143"/>
  <c r="W19" i="143"/>
  <c r="W20" i="143"/>
  <c r="W21" i="143"/>
  <c r="W22" i="143"/>
  <c r="W23" i="143"/>
  <c r="W24" i="143"/>
  <c r="W25" i="143"/>
  <c r="W26" i="143"/>
  <c r="W27" i="143"/>
  <c r="W12" i="142"/>
  <c r="W13" i="142"/>
  <c r="W14" i="142"/>
  <c r="W15" i="142"/>
  <c r="W16" i="142"/>
  <c r="W17" i="142"/>
  <c r="W18" i="142"/>
  <c r="W19" i="142"/>
  <c r="W20" i="142"/>
  <c r="W21" i="142"/>
  <c r="W22" i="142"/>
  <c r="W23" i="142"/>
  <c r="W24" i="142"/>
  <c r="W25" i="142"/>
  <c r="W26" i="142"/>
  <c r="W27" i="142"/>
  <c r="W13" i="136"/>
  <c r="W14" i="136"/>
  <c r="W15" i="136"/>
  <c r="W16" i="136"/>
  <c r="W17" i="136"/>
  <c r="W18" i="136"/>
  <c r="W19" i="136"/>
  <c r="W20" i="136"/>
  <c r="W21" i="136"/>
  <c r="W22" i="136"/>
  <c r="W23" i="136"/>
  <c r="W24" i="136"/>
  <c r="W25" i="136"/>
  <c r="W26" i="136"/>
  <c r="W27" i="136"/>
  <c r="W13" i="47"/>
  <c r="W14" i="47"/>
  <c r="W15" i="47"/>
  <c r="W16" i="47"/>
  <c r="W17" i="47"/>
  <c r="W18" i="47"/>
  <c r="W19" i="47"/>
  <c r="W20" i="47"/>
  <c r="W21" i="47"/>
  <c r="W22" i="47"/>
  <c r="W23" i="47"/>
  <c r="W24" i="47"/>
  <c r="W25" i="47"/>
  <c r="W26" i="47"/>
  <c r="W27" i="47"/>
  <c r="W12" i="47"/>
  <c r="W12" i="133"/>
  <c r="W13" i="133"/>
  <c r="W14" i="133"/>
  <c r="W15" i="133"/>
  <c r="W16" i="133"/>
  <c r="W17" i="133"/>
  <c r="W18" i="133"/>
  <c r="W19" i="133"/>
  <c r="W20" i="133"/>
  <c r="W21" i="133"/>
  <c r="W22" i="133"/>
  <c r="W23" i="133"/>
  <c r="W24" i="133"/>
  <c r="W25" i="133"/>
  <c r="W26" i="133"/>
  <c r="W27" i="133"/>
  <c r="W12" i="132"/>
  <c r="W13" i="132"/>
  <c r="W14" i="132"/>
  <c r="W15" i="132"/>
  <c r="W16" i="132"/>
  <c r="W17" i="132"/>
  <c r="W18" i="132"/>
  <c r="W19" i="132"/>
  <c r="W20" i="132"/>
  <c r="W21" i="132"/>
  <c r="W22" i="132"/>
  <c r="W23" i="132"/>
  <c r="W24" i="132"/>
  <c r="W25" i="132"/>
  <c r="W26" i="132"/>
  <c r="W27" i="132"/>
  <c r="W12" i="130"/>
  <c r="W13" i="130"/>
  <c r="W14" i="130"/>
  <c r="W15" i="130"/>
  <c r="W16" i="130"/>
  <c r="W17" i="130"/>
  <c r="W18" i="130"/>
  <c r="W19" i="130"/>
  <c r="W20" i="130"/>
  <c r="W21" i="130"/>
  <c r="W22" i="130"/>
  <c r="W23" i="130"/>
  <c r="W24" i="130"/>
  <c r="W25" i="130"/>
  <c r="W26" i="130"/>
  <c r="W27" i="130"/>
  <c r="W27" i="128"/>
  <c r="W26" i="128"/>
  <c r="W25" i="128"/>
  <c r="W24" i="128"/>
  <c r="W23" i="128"/>
  <c r="W22" i="128"/>
  <c r="W21" i="128"/>
  <c r="W20" i="128"/>
  <c r="W19" i="128"/>
  <c r="W18" i="128"/>
  <c r="W17" i="128"/>
  <c r="W16" i="128"/>
  <c r="W15" i="128"/>
  <c r="W14" i="128"/>
  <c r="W13" i="128"/>
  <c r="W12" i="128"/>
  <c r="W27" i="125"/>
  <c r="W26" i="125"/>
  <c r="W25" i="125"/>
  <c r="W24" i="125"/>
  <c r="W23" i="125"/>
  <c r="W22" i="125"/>
  <c r="W21" i="125"/>
  <c r="W20" i="125"/>
  <c r="W19" i="125"/>
  <c r="W18" i="125"/>
  <c r="W17" i="125"/>
  <c r="W16" i="125"/>
  <c r="W15" i="125"/>
  <c r="W14" i="125"/>
  <c r="W13" i="125"/>
  <c r="W12" i="125"/>
  <c r="W27" i="123"/>
  <c r="W26" i="123"/>
  <c r="W25" i="123"/>
  <c r="W24" i="123"/>
  <c r="W23" i="123"/>
  <c r="W22" i="123"/>
  <c r="W21" i="123"/>
  <c r="W20" i="123"/>
  <c r="W19" i="123"/>
  <c r="W18" i="123"/>
  <c r="W17" i="123"/>
  <c r="W16" i="123"/>
  <c r="W15" i="123"/>
  <c r="W14" i="123"/>
  <c r="W13" i="123"/>
  <c r="W12" i="123"/>
  <c r="W27" i="122"/>
  <c r="W26" i="122"/>
  <c r="W25" i="122"/>
  <c r="W24" i="122"/>
  <c r="W23" i="122"/>
  <c r="W22" i="122"/>
  <c r="W21" i="122"/>
  <c r="W20" i="122"/>
  <c r="W19" i="122"/>
  <c r="W18" i="122"/>
  <c r="W17" i="122"/>
  <c r="W16" i="122"/>
  <c r="W15" i="122"/>
  <c r="W14" i="122"/>
  <c r="W13" i="122"/>
  <c r="W12" i="122"/>
  <c r="W27" i="121"/>
  <c r="W26" i="121"/>
  <c r="W25" i="121"/>
  <c r="W24" i="121"/>
  <c r="W23" i="121"/>
  <c r="W22" i="121"/>
  <c r="W21" i="121"/>
  <c r="W20" i="121"/>
  <c r="W19" i="121"/>
  <c r="W18" i="121"/>
  <c r="W17" i="121"/>
  <c r="W16" i="121"/>
  <c r="W15" i="121"/>
  <c r="W14" i="121"/>
  <c r="W13" i="121"/>
  <c r="W12" i="121"/>
  <c r="W27" i="115"/>
  <c r="W26" i="115"/>
  <c r="W25" i="115"/>
  <c r="W24" i="115"/>
  <c r="W23" i="115"/>
  <c r="W22" i="115"/>
  <c r="W21" i="115"/>
  <c r="W20" i="115"/>
  <c r="W19" i="115"/>
  <c r="W18" i="115"/>
  <c r="W17" i="115"/>
  <c r="W16" i="115"/>
  <c r="W15" i="115"/>
  <c r="W14" i="115"/>
  <c r="W13" i="115"/>
  <c r="W12" i="115"/>
  <c r="W27" i="113"/>
  <c r="W26" i="113"/>
  <c r="W25" i="113"/>
  <c r="W24" i="113"/>
  <c r="W23" i="113"/>
  <c r="W22" i="113"/>
  <c r="W21" i="113"/>
  <c r="W20" i="113"/>
  <c r="W19" i="113"/>
  <c r="W18" i="113"/>
  <c r="W17" i="113"/>
  <c r="W16" i="113"/>
  <c r="W15" i="113"/>
  <c r="W14" i="113"/>
  <c r="W13" i="113"/>
  <c r="W12" i="113"/>
  <c r="W27" i="112"/>
  <c r="W26" i="112"/>
  <c r="W25" i="112"/>
  <c r="W24" i="112"/>
  <c r="W23" i="112"/>
  <c r="W22" i="112"/>
  <c r="W21" i="112"/>
  <c r="W20" i="112"/>
  <c r="W19" i="112"/>
  <c r="W18" i="112"/>
  <c r="W17" i="112"/>
  <c r="W16" i="112"/>
  <c r="W15" i="112"/>
  <c r="W14" i="112"/>
  <c r="W13" i="112"/>
  <c r="W12" i="112"/>
  <c r="W13" i="39"/>
  <c r="W14" i="39"/>
  <c r="W15" i="39"/>
  <c r="W16" i="39"/>
  <c r="W17" i="39"/>
  <c r="W18" i="39"/>
  <c r="W19" i="39"/>
  <c r="W20" i="39"/>
  <c r="W21" i="39"/>
  <c r="W22" i="39"/>
  <c r="W23" i="39"/>
  <c r="W24" i="39"/>
  <c r="W25" i="39"/>
  <c r="W26" i="39"/>
  <c r="W27" i="39"/>
  <c r="W12" i="39"/>
  <c r="W27" i="109"/>
  <c r="W26" i="109"/>
  <c r="W25" i="109"/>
  <c r="W24" i="109"/>
  <c r="W23" i="109"/>
  <c r="W22" i="109"/>
  <c r="W21" i="109"/>
  <c r="W20" i="109"/>
  <c r="W19" i="109"/>
  <c r="W18" i="109"/>
  <c r="W17" i="109"/>
  <c r="W16" i="109"/>
  <c r="W15" i="109"/>
  <c r="W14" i="109"/>
  <c r="W13" i="109"/>
  <c r="W12" i="109"/>
  <c r="W27" i="108"/>
  <c r="W26" i="108"/>
  <c r="W25" i="108"/>
  <c r="W24" i="108"/>
  <c r="W23" i="108"/>
  <c r="W22" i="108"/>
  <c r="W21" i="108"/>
  <c r="W20" i="108"/>
  <c r="W19" i="108"/>
  <c r="W18" i="108"/>
  <c r="W17" i="108"/>
  <c r="W16" i="108"/>
  <c r="W15" i="108"/>
  <c r="W14" i="108"/>
  <c r="W13" i="108"/>
  <c r="W12" i="108"/>
  <c r="W13" i="40"/>
  <c r="W14" i="40"/>
  <c r="W15" i="40"/>
  <c r="W16" i="40"/>
  <c r="W17" i="40"/>
  <c r="W18" i="40"/>
  <c r="W19" i="40"/>
  <c r="W20" i="40"/>
  <c r="W21" i="40"/>
  <c r="W22" i="40"/>
  <c r="W23" i="40"/>
  <c r="W24" i="40"/>
  <c r="W25" i="40"/>
  <c r="W26" i="40"/>
  <c r="W27" i="40"/>
  <c r="W12" i="40"/>
  <c r="W27" i="105"/>
  <c r="W26" i="105"/>
  <c r="W25" i="105"/>
  <c r="W24" i="105"/>
  <c r="W23" i="105"/>
  <c r="W22" i="105"/>
  <c r="W21" i="105"/>
  <c r="W20" i="105"/>
  <c r="W19" i="105"/>
  <c r="W18" i="105"/>
  <c r="W17" i="105"/>
  <c r="W16" i="105"/>
  <c r="W15" i="105"/>
  <c r="W14" i="105"/>
  <c r="W13" i="105"/>
  <c r="W12" i="105"/>
  <c r="W27" i="103"/>
  <c r="W26" i="103"/>
  <c r="W25" i="103"/>
  <c r="W24" i="103"/>
  <c r="W23" i="103"/>
  <c r="W22" i="103"/>
  <c r="W21" i="103"/>
  <c r="W20" i="103"/>
  <c r="W19" i="103"/>
  <c r="W18" i="103"/>
  <c r="W17" i="103"/>
  <c r="W16" i="103"/>
  <c r="W15" i="103"/>
  <c r="W14" i="103"/>
  <c r="W13" i="103"/>
  <c r="W12" i="103"/>
  <c r="W27" i="102"/>
  <c r="W26" i="102"/>
  <c r="W25" i="102"/>
  <c r="W24" i="102"/>
  <c r="W23" i="102"/>
  <c r="W22" i="102"/>
  <c r="W21" i="102"/>
  <c r="W20" i="102"/>
  <c r="W19" i="102"/>
  <c r="W18" i="102"/>
  <c r="W17" i="102"/>
  <c r="W16" i="102"/>
  <c r="W15" i="102"/>
  <c r="W14" i="102"/>
  <c r="W13" i="102"/>
  <c r="W12" i="102"/>
  <c r="W27" i="100"/>
  <c r="W26" i="100"/>
  <c r="W25" i="100"/>
  <c r="W24" i="100"/>
  <c r="W23" i="100"/>
  <c r="W22" i="100"/>
  <c r="W21" i="100"/>
  <c r="W20" i="100"/>
  <c r="W19" i="100"/>
  <c r="W18" i="100"/>
  <c r="W17" i="100"/>
  <c r="W16" i="100"/>
  <c r="W15" i="100"/>
  <c r="W14" i="100"/>
  <c r="W13" i="100"/>
  <c r="W12" i="100"/>
  <c r="W27" i="99"/>
  <c r="W26" i="99"/>
  <c r="W25" i="99"/>
  <c r="W24" i="99"/>
  <c r="W23" i="99"/>
  <c r="W22" i="99"/>
  <c r="W21" i="99"/>
  <c r="W20" i="99"/>
  <c r="W19" i="99"/>
  <c r="W18" i="99"/>
  <c r="W17" i="99"/>
  <c r="W16" i="99"/>
  <c r="W15" i="99"/>
  <c r="W14" i="99"/>
  <c r="W13" i="99"/>
  <c r="W12" i="99"/>
  <c r="W27" i="97"/>
  <c r="W26" i="97"/>
  <c r="W25" i="97"/>
  <c r="W24" i="97"/>
  <c r="W23" i="97"/>
  <c r="W22" i="97"/>
  <c r="W21" i="97"/>
  <c r="W20" i="97"/>
  <c r="W19" i="97"/>
  <c r="W18" i="97"/>
  <c r="W17" i="97"/>
  <c r="W16" i="97"/>
  <c r="W15" i="97"/>
  <c r="W14" i="97"/>
  <c r="W13" i="97"/>
  <c r="W12" i="97"/>
  <c r="W13" i="31"/>
  <c r="W14" i="31"/>
  <c r="W15" i="31"/>
  <c r="W16" i="31"/>
  <c r="W17" i="31"/>
  <c r="W18" i="31"/>
  <c r="W19" i="31"/>
  <c r="W20" i="31"/>
  <c r="W21" i="31"/>
  <c r="W22" i="31"/>
  <c r="W23" i="31"/>
  <c r="W24" i="31"/>
  <c r="W25" i="31"/>
  <c r="W26" i="31"/>
  <c r="W27" i="31"/>
  <c r="W12" i="31"/>
  <c r="W27" i="96"/>
  <c r="W26" i="96"/>
  <c r="W25" i="96"/>
  <c r="W24" i="96"/>
  <c r="W23" i="96"/>
  <c r="W22" i="96"/>
  <c r="W21" i="96"/>
  <c r="W20" i="96"/>
  <c r="W19" i="96"/>
  <c r="W18" i="96"/>
  <c r="W17" i="96"/>
  <c r="W16" i="96"/>
  <c r="W15" i="96"/>
  <c r="W14" i="96"/>
  <c r="W13" i="96"/>
  <c r="W12" i="96"/>
  <c r="W27" i="93"/>
  <c r="W26" i="93"/>
  <c r="W25" i="93"/>
  <c r="W24" i="93"/>
  <c r="W23" i="93"/>
  <c r="W22" i="93"/>
  <c r="W21" i="93"/>
  <c r="W20" i="93"/>
  <c r="W19" i="93"/>
  <c r="W18" i="93"/>
  <c r="W17" i="93"/>
  <c r="W16" i="93"/>
  <c r="W15" i="93"/>
  <c r="W14" i="93"/>
  <c r="W13" i="93"/>
  <c r="W12" i="93"/>
  <c r="W27" i="92"/>
  <c r="W26" i="92"/>
  <c r="W25" i="92"/>
  <c r="W24" i="92"/>
  <c r="W23" i="92"/>
  <c r="W22" i="92"/>
  <c r="W21" i="92"/>
  <c r="W20" i="92"/>
  <c r="W19" i="92"/>
  <c r="W18" i="92"/>
  <c r="W17" i="92"/>
  <c r="W16" i="92"/>
  <c r="W15" i="92"/>
  <c r="W14" i="92"/>
  <c r="W13" i="92"/>
  <c r="W12" i="92"/>
  <c r="V27" i="68"/>
  <c r="V26" i="68"/>
  <c r="V25" i="68"/>
  <c r="V24" i="68"/>
  <c r="V23" i="68"/>
  <c r="V22" i="68"/>
  <c r="V21" i="68"/>
  <c r="V20" i="68"/>
  <c r="V19" i="68"/>
  <c r="V18" i="68"/>
  <c r="V17" i="68"/>
  <c r="V16" i="68"/>
  <c r="V15" i="68"/>
  <c r="V14" i="68"/>
  <c r="V13" i="68"/>
  <c r="V12" i="68"/>
  <c r="V13" i="67"/>
  <c r="V14" i="67"/>
  <c r="V15" i="67"/>
  <c r="V16" i="67"/>
  <c r="V17" i="67"/>
  <c r="V18" i="67"/>
  <c r="V19" i="67"/>
  <c r="V20" i="67"/>
  <c r="V21" i="67"/>
  <c r="V22" i="67"/>
  <c r="V23" i="67"/>
  <c r="V24" i="67"/>
  <c r="V25" i="67"/>
  <c r="V26" i="67"/>
  <c r="V27" i="67"/>
  <c r="V12" i="67"/>
  <c r="V13" i="29"/>
  <c r="F13" i="29" s="1"/>
  <c r="V14" i="29"/>
  <c r="V15" i="29"/>
  <c r="V16" i="29"/>
  <c r="V17" i="29"/>
  <c r="V18" i="29"/>
  <c r="V19" i="29"/>
  <c r="V20" i="29"/>
  <c r="V21" i="29"/>
  <c r="V22" i="29"/>
  <c r="V23" i="29"/>
  <c r="V24" i="29"/>
  <c r="V25" i="29"/>
  <c r="V26" i="29"/>
  <c r="V27" i="29"/>
  <c r="W27" i="63"/>
  <c r="W26" i="63"/>
  <c r="W25" i="63"/>
  <c r="W24" i="63"/>
  <c r="W23" i="63"/>
  <c r="W22" i="63"/>
  <c r="W21" i="63"/>
  <c r="W20" i="63"/>
  <c r="W19" i="63"/>
  <c r="W18" i="63"/>
  <c r="W17" i="63"/>
  <c r="W16" i="63"/>
  <c r="W15" i="63"/>
  <c r="W14" i="63"/>
  <c r="W13" i="63"/>
  <c r="W12" i="63"/>
  <c r="W13" i="60"/>
  <c r="W14" i="60"/>
  <c r="W15" i="60"/>
  <c r="W16" i="60"/>
  <c r="W17" i="60"/>
  <c r="W18" i="60"/>
  <c r="W19" i="60"/>
  <c r="W20" i="60"/>
  <c r="W21" i="60"/>
  <c r="W22" i="60"/>
  <c r="W23" i="60"/>
  <c r="W24" i="60"/>
  <c r="W25" i="60"/>
  <c r="W26" i="60"/>
  <c r="W27" i="60"/>
  <c r="W12" i="60"/>
  <c r="W27" i="58"/>
  <c r="W26" i="58"/>
  <c r="W25" i="58"/>
  <c r="W24" i="58"/>
  <c r="W23" i="58"/>
  <c r="W22" i="58"/>
  <c r="W21" i="58"/>
  <c r="W20" i="58"/>
  <c r="W19" i="58"/>
  <c r="W18" i="58"/>
  <c r="W17" i="58"/>
  <c r="W16" i="58"/>
  <c r="W15" i="58"/>
  <c r="W14" i="58"/>
  <c r="W13" i="58"/>
  <c r="W12" i="58"/>
  <c r="W13" i="36"/>
  <c r="W14" i="36"/>
  <c r="W15" i="36"/>
  <c r="W16" i="36"/>
  <c r="W17" i="36"/>
  <c r="W18" i="36"/>
  <c r="W19" i="36"/>
  <c r="W20" i="36"/>
  <c r="W21" i="36"/>
  <c r="W22" i="36"/>
  <c r="W23" i="36"/>
  <c r="W24" i="36"/>
  <c r="W25" i="36"/>
  <c r="W26" i="36"/>
  <c r="W27" i="36"/>
  <c r="W12" i="36"/>
  <c r="W13" i="35"/>
  <c r="W14" i="35"/>
  <c r="W15" i="35"/>
  <c r="W16" i="35"/>
  <c r="W17" i="35"/>
  <c r="W18" i="35"/>
  <c r="W19" i="35"/>
  <c r="W20" i="35"/>
  <c r="W21" i="35"/>
  <c r="W22" i="35"/>
  <c r="W23" i="35"/>
  <c r="W24" i="35"/>
  <c r="W25" i="35"/>
  <c r="W26" i="35"/>
  <c r="W27" i="35"/>
  <c r="W12" i="35"/>
  <c r="W13" i="34"/>
  <c r="W14" i="34"/>
  <c r="W15" i="34"/>
  <c r="W16" i="34"/>
  <c r="W17" i="34"/>
  <c r="W18" i="34"/>
  <c r="W19" i="34"/>
  <c r="W20" i="34"/>
  <c r="W21" i="34"/>
  <c r="W22" i="34"/>
  <c r="W23" i="34"/>
  <c r="W24" i="34"/>
  <c r="W25" i="34"/>
  <c r="W26" i="34"/>
  <c r="W27" i="34"/>
  <c r="W12" i="34"/>
  <c r="W13" i="32"/>
  <c r="W14" i="32"/>
  <c r="W15" i="32"/>
  <c r="W16" i="32"/>
  <c r="W17" i="32"/>
  <c r="W18" i="32"/>
  <c r="W19" i="32"/>
  <c r="W20" i="32"/>
  <c r="W21" i="32"/>
  <c r="W22" i="32"/>
  <c r="W23" i="32"/>
  <c r="W24" i="32"/>
  <c r="W25" i="32"/>
  <c r="W26" i="32"/>
  <c r="W27" i="32"/>
  <c r="W12" i="32"/>
  <c r="V13" i="22"/>
  <c r="V14" i="22"/>
  <c r="V15" i="22"/>
  <c r="V16" i="22"/>
  <c r="V17" i="22"/>
  <c r="V18" i="22"/>
  <c r="V19" i="22"/>
  <c r="V20" i="22"/>
  <c r="V21" i="22"/>
  <c r="V22" i="22"/>
  <c r="V23" i="22"/>
  <c r="V24" i="22"/>
  <c r="V25" i="22"/>
  <c r="V26" i="22"/>
  <c r="V27" i="22"/>
  <c r="V12" i="22"/>
  <c r="W13" i="17"/>
  <c r="W14" i="17"/>
  <c r="W15" i="17"/>
  <c r="W16" i="17"/>
  <c r="W17" i="17"/>
  <c r="W18" i="17"/>
  <c r="W19" i="17"/>
  <c r="W20" i="17"/>
  <c r="W21" i="17"/>
  <c r="W22" i="17"/>
  <c r="W23" i="17"/>
  <c r="W24" i="17"/>
  <c r="W25" i="17"/>
  <c r="W26" i="17"/>
  <c r="W27" i="17"/>
  <c r="W12" i="17"/>
  <c r="W13" i="16"/>
  <c r="W14" i="16"/>
  <c r="W15" i="16"/>
  <c r="W16" i="16"/>
  <c r="W17" i="16"/>
  <c r="W18" i="16"/>
  <c r="W19" i="16"/>
  <c r="W20" i="16"/>
  <c r="W21" i="16"/>
  <c r="W22" i="16"/>
  <c r="W23" i="16"/>
  <c r="W24" i="16"/>
  <c r="W25" i="16"/>
  <c r="W26" i="16"/>
  <c r="W27" i="16"/>
  <c r="W12" i="16"/>
  <c r="W13" i="15"/>
  <c r="W14" i="15"/>
  <c r="W15" i="15"/>
  <c r="W16" i="15"/>
  <c r="W17" i="15"/>
  <c r="W18" i="15"/>
  <c r="W19" i="15"/>
  <c r="W20" i="15"/>
  <c r="W21" i="15"/>
  <c r="W22" i="15"/>
  <c r="W23" i="15"/>
  <c r="W24" i="15"/>
  <c r="W25" i="15"/>
  <c r="W26" i="15"/>
  <c r="W27" i="15"/>
  <c r="W12" i="15"/>
  <c r="W12" i="14"/>
  <c r="W13" i="14" l="1"/>
  <c r="W14" i="14"/>
  <c r="W15" i="14"/>
  <c r="W16" i="14"/>
  <c r="W17" i="14"/>
  <c r="W18" i="14"/>
  <c r="W19" i="14"/>
  <c r="W20" i="14"/>
  <c r="W21" i="14"/>
  <c r="W22" i="14"/>
  <c r="W23" i="14"/>
  <c r="W24" i="14"/>
  <c r="W25" i="14"/>
  <c r="W26" i="14"/>
  <c r="W27" i="14"/>
  <c r="W12" i="13"/>
  <c r="W13" i="13"/>
  <c r="W14" i="13"/>
  <c r="W15" i="13"/>
  <c r="W16" i="13"/>
  <c r="W17" i="13"/>
  <c r="W18" i="13"/>
  <c r="W19" i="13"/>
  <c r="W20" i="13"/>
  <c r="W21" i="13"/>
  <c r="W22" i="13"/>
  <c r="W23" i="13"/>
  <c r="W24" i="13"/>
  <c r="W25" i="13"/>
  <c r="W26" i="13"/>
  <c r="W27" i="13"/>
  <c r="V12" i="3"/>
  <c r="V13" i="9" l="1"/>
  <c r="V14" i="9"/>
  <c r="V15" i="9"/>
  <c r="V16" i="9"/>
  <c r="V17" i="9"/>
  <c r="V18" i="9"/>
  <c r="V19" i="9"/>
  <c r="V20" i="9"/>
  <c r="V21" i="9"/>
  <c r="V22" i="9"/>
  <c r="V23" i="9"/>
  <c r="V24" i="9"/>
  <c r="V25" i="9"/>
  <c r="V26" i="9"/>
  <c r="V27" i="9"/>
  <c r="W13" i="10"/>
  <c r="W14" i="10"/>
  <c r="W15" i="10"/>
  <c r="W16" i="10"/>
  <c r="W17" i="10"/>
  <c r="W18" i="10"/>
  <c r="W19" i="10"/>
  <c r="W20" i="10"/>
  <c r="W21" i="10"/>
  <c r="W22" i="10"/>
  <c r="W23" i="10"/>
  <c r="W24" i="10"/>
  <c r="W25" i="10"/>
  <c r="W26" i="10"/>
  <c r="W27" i="10"/>
  <c r="V13" i="8"/>
  <c r="V14" i="8"/>
  <c r="V15" i="8"/>
  <c r="V16" i="8"/>
  <c r="V17" i="8"/>
  <c r="V18" i="8"/>
  <c r="V19" i="8"/>
  <c r="V20" i="8"/>
  <c r="V21" i="8"/>
  <c r="V22" i="8"/>
  <c r="V23" i="8"/>
  <c r="V24" i="8"/>
  <c r="V25" i="8"/>
  <c r="V26" i="8"/>
  <c r="V27" i="8"/>
  <c r="W12" i="10"/>
  <c r="V12" i="9"/>
  <c r="V12" i="8"/>
  <c r="G13" i="136"/>
  <c r="E13" i="136"/>
  <c r="V13" i="3" l="1"/>
  <c r="V14" i="3"/>
  <c r="V15" i="3"/>
  <c r="V16" i="3"/>
  <c r="V17" i="3"/>
  <c r="V18" i="3"/>
  <c r="V19" i="3"/>
  <c r="V20" i="3"/>
  <c r="V21" i="3"/>
  <c r="V22" i="3"/>
  <c r="V23" i="3"/>
  <c r="V24" i="3"/>
  <c r="V25" i="3"/>
  <c r="V26" i="3"/>
  <c r="V27" i="3"/>
  <c r="G25" i="115" l="1"/>
  <c r="G19" i="9"/>
  <c r="G19" i="29"/>
  <c r="E16" i="128"/>
  <c r="E16" i="99"/>
  <c r="G18" i="17"/>
  <c r="G24" i="63"/>
  <c r="E21" i="99"/>
  <c r="G12" i="108"/>
  <c r="G25" i="170"/>
  <c r="G25" i="96"/>
  <c r="F14" i="163"/>
  <c r="E21" i="29"/>
  <c r="F12" i="132"/>
  <c r="F12" i="100"/>
  <c r="G27" i="92"/>
  <c r="G13" i="128"/>
  <c r="G14" i="73"/>
  <c r="E22" i="151"/>
  <c r="E22" i="155"/>
  <c r="G21" i="15"/>
  <c r="F27" i="79"/>
  <c r="F23" i="74"/>
  <c r="G24" i="125"/>
  <c r="E20" i="15"/>
  <c r="E13" i="16"/>
  <c r="G23" i="108"/>
  <c r="E12" i="91"/>
  <c r="E14" i="24"/>
  <c r="E14" i="74"/>
  <c r="F26" i="103"/>
  <c r="G19" i="3"/>
  <c r="E12" i="85"/>
  <c r="F25" i="159"/>
  <c r="E24" i="176"/>
  <c r="F23" i="52"/>
  <c r="E16" i="76"/>
  <c r="E20" i="9"/>
  <c r="G22" i="10"/>
  <c r="G20" i="29"/>
  <c r="E16" i="105"/>
  <c r="G16" i="152"/>
  <c r="G26" i="82"/>
  <c r="G23" i="58"/>
  <c r="F25" i="8"/>
  <c r="E25" i="121"/>
  <c r="F24" i="180"/>
  <c r="E20" i="108"/>
  <c r="G18" i="15"/>
  <c r="G18" i="3"/>
  <c r="E17" i="14"/>
  <c r="E21" i="77"/>
  <c r="E14" i="178"/>
  <c r="G20" i="102"/>
  <c r="E14" i="47"/>
  <c r="G24" i="82"/>
  <c r="G20" i="122"/>
  <c r="G24" i="31"/>
  <c r="E21" i="152"/>
  <c r="G27" i="52"/>
  <c r="G20" i="8"/>
  <c r="F27" i="87"/>
  <c r="G22" i="97"/>
  <c r="G23" i="130"/>
  <c r="F27" i="34"/>
  <c r="G24" i="56"/>
  <c r="G18" i="74"/>
  <c r="E17" i="105"/>
  <c r="F25" i="125"/>
  <c r="G19" i="173"/>
  <c r="E14" i="31"/>
  <c r="F19" i="16"/>
  <c r="F18" i="13"/>
  <c r="G13" i="67"/>
  <c r="E20" i="163"/>
  <c r="E12" i="128"/>
  <c r="F19" i="39"/>
  <c r="G18" i="30"/>
  <c r="G19" i="179"/>
  <c r="G12" i="81"/>
  <c r="G17" i="103"/>
  <c r="F18" i="72"/>
  <c r="G12" i="51"/>
  <c r="E14" i="132"/>
  <c r="F24" i="31"/>
  <c r="F13" i="21"/>
  <c r="E13" i="54"/>
  <c r="G13" i="36"/>
  <c r="E18" i="21"/>
  <c r="E23" i="128"/>
  <c r="E19" i="175"/>
  <c r="E26" i="21"/>
  <c r="G16" i="151"/>
  <c r="G27" i="42"/>
  <c r="G21" i="30"/>
  <c r="G13" i="81"/>
  <c r="E25" i="30"/>
  <c r="F16" i="40"/>
  <c r="G16" i="9"/>
  <c r="G24" i="184"/>
  <c r="F17" i="178"/>
  <c r="F21" i="130"/>
  <c r="E12" i="81"/>
  <c r="G19" i="71"/>
  <c r="G18" i="67"/>
  <c r="F26" i="99"/>
  <c r="E14" i="79"/>
  <c r="E19" i="96"/>
  <c r="E22" i="92"/>
  <c r="E22" i="39"/>
  <c r="E19" i="128"/>
  <c r="E26" i="142"/>
  <c r="F25" i="63"/>
  <c r="G23" i="176"/>
  <c r="E18" i="13"/>
  <c r="E17" i="122"/>
  <c r="F21" i="157"/>
  <c r="E23" i="121"/>
  <c r="E22" i="79"/>
  <c r="E14" i="102"/>
  <c r="F27" i="173"/>
  <c r="G12" i="85"/>
  <c r="E24" i="105"/>
  <c r="F19" i="55"/>
  <c r="G26" i="40"/>
  <c r="F16" i="109"/>
  <c r="F24" i="184"/>
  <c r="G20" i="39"/>
  <c r="G13" i="16"/>
  <c r="F12" i="17"/>
  <c r="E20" i="102"/>
  <c r="G16" i="79"/>
  <c r="E13" i="21"/>
  <c r="G22" i="67"/>
  <c r="F13" i="14"/>
  <c r="F21" i="109"/>
  <c r="F24" i="51"/>
  <c r="E17" i="178"/>
  <c r="F17" i="9"/>
  <c r="E27" i="58"/>
  <c r="F13" i="74"/>
  <c r="E16" i="130"/>
  <c r="E14" i="56"/>
  <c r="F12" i="151"/>
  <c r="F21" i="123"/>
  <c r="E23" i="24"/>
  <c r="G13" i="21"/>
  <c r="F20" i="170"/>
  <c r="G21" i="71"/>
  <c r="E26" i="39"/>
  <c r="E25" i="130"/>
  <c r="E13" i="113"/>
  <c r="F20" i="10"/>
  <c r="F27" i="55"/>
  <c r="E22" i="23"/>
  <c r="E17" i="81"/>
  <c r="G13" i="99"/>
  <c r="F24" i="181"/>
  <c r="E14" i="58"/>
  <c r="E21" i="145"/>
  <c r="E18" i="31"/>
  <c r="F19" i="32"/>
  <c r="G23" i="128"/>
  <c r="E26" i="3"/>
  <c r="E26" i="170"/>
  <c r="E22" i="122"/>
  <c r="F18" i="96"/>
  <c r="G27" i="71"/>
  <c r="G13" i="79"/>
  <c r="E13" i="30"/>
  <c r="E16" i="133"/>
  <c r="E24" i="163"/>
  <c r="E18" i="91"/>
  <c r="G22" i="155"/>
  <c r="E26" i="51"/>
  <c r="G26" i="128"/>
  <c r="F12" i="102"/>
  <c r="G23" i="175"/>
  <c r="F14" i="176"/>
  <c r="G22" i="89"/>
  <c r="G16" i="184"/>
  <c r="G21" i="132"/>
  <c r="F13" i="179"/>
  <c r="F17" i="73"/>
  <c r="F27" i="85"/>
  <c r="G21" i="31"/>
  <c r="E16" i="36"/>
  <c r="F21" i="23"/>
  <c r="E13" i="102"/>
  <c r="G17" i="175"/>
  <c r="E19" i="159"/>
  <c r="F19" i="29"/>
  <c r="E12" i="52"/>
  <c r="G24" i="97"/>
  <c r="F22" i="67"/>
  <c r="G14" i="22"/>
  <c r="F23" i="67"/>
  <c r="E27" i="71"/>
  <c r="F17" i="128"/>
  <c r="F16" i="143"/>
  <c r="E18" i="108"/>
  <c r="F27" i="155"/>
  <c r="E17" i="91"/>
  <c r="E19" i="30"/>
  <c r="G20" i="176"/>
  <c r="G22" i="8"/>
  <c r="G19" i="35"/>
  <c r="G18" i="142"/>
  <c r="F13" i="85"/>
  <c r="G27" i="155"/>
  <c r="G23" i="24"/>
  <c r="F17" i="74"/>
  <c r="E24" i="128"/>
  <c r="G23" i="84"/>
  <c r="E17" i="24"/>
  <c r="G22" i="85"/>
  <c r="F12" i="26"/>
  <c r="E18" i="55"/>
  <c r="F27" i="17"/>
  <c r="G18" i="184"/>
  <c r="F27" i="96"/>
  <c r="E19" i="125"/>
  <c r="F17" i="89"/>
  <c r="E25" i="15"/>
  <c r="G17" i="128"/>
  <c r="F27" i="51"/>
  <c r="G22" i="132"/>
  <c r="F19" i="72"/>
  <c r="F13" i="84"/>
  <c r="G18" i="47"/>
  <c r="G16" i="157"/>
  <c r="E20" i="63"/>
  <c r="F19" i="52"/>
  <c r="F26" i="76"/>
  <c r="E26" i="89"/>
  <c r="F24" i="13"/>
  <c r="G17" i="56"/>
  <c r="F19" i="67"/>
  <c r="G13" i="176"/>
  <c r="E22" i="93"/>
  <c r="E21" i="136"/>
  <c r="E22" i="128"/>
  <c r="F20" i="42"/>
  <c r="G26" i="24"/>
  <c r="F24" i="15"/>
  <c r="G27" i="67"/>
  <c r="G25" i="72"/>
  <c r="E22" i="24"/>
  <c r="E25" i="181"/>
  <c r="E13" i="77"/>
  <c r="F14" i="36"/>
  <c r="G24" i="24"/>
  <c r="G17" i="102"/>
  <c r="G19" i="73"/>
  <c r="F12" i="93"/>
  <c r="G13" i="23"/>
  <c r="E19" i="176"/>
  <c r="E24" i="21"/>
  <c r="G24" i="109"/>
  <c r="G19" i="55"/>
  <c r="E20" i="39"/>
  <c r="F17" i="85"/>
  <c r="F24" i="84"/>
  <c r="E16" i="152"/>
  <c r="G19" i="13"/>
  <c r="G12" i="77"/>
  <c r="G22" i="92"/>
  <c r="F24" i="34"/>
  <c r="F26" i="121"/>
  <c r="F23" i="89"/>
  <c r="E12" i="123"/>
  <c r="E16" i="97"/>
  <c r="G27" i="121"/>
  <c r="G20" i="32"/>
  <c r="F20" i="52"/>
  <c r="G12" i="103"/>
  <c r="G18" i="121"/>
  <c r="G27" i="58"/>
  <c r="F27" i="81"/>
  <c r="G12" i="132"/>
  <c r="F26" i="71"/>
  <c r="G24" i="68"/>
  <c r="F22" i="79"/>
  <c r="G26" i="142"/>
  <c r="G19" i="31"/>
  <c r="E18" i="105"/>
  <c r="G16" i="176"/>
  <c r="G20" i="178"/>
  <c r="F12" i="71"/>
  <c r="F24" i="29"/>
  <c r="F24" i="175"/>
  <c r="F17" i="173"/>
  <c r="F17" i="63"/>
  <c r="E13" i="31"/>
  <c r="E25" i="24"/>
  <c r="G22" i="73"/>
  <c r="E16" i="121"/>
  <c r="F18" i="100"/>
  <c r="E20" i="115"/>
  <c r="E21" i="36"/>
  <c r="E27" i="79"/>
  <c r="E22" i="47"/>
  <c r="E21" i="133"/>
  <c r="F14" i="35"/>
  <c r="E20" i="92"/>
  <c r="F23" i="15"/>
  <c r="G14" i="9"/>
  <c r="G20" i="71"/>
  <c r="F13" i="143"/>
  <c r="F26" i="92"/>
  <c r="E13" i="97"/>
  <c r="E27" i="105"/>
  <c r="F13" i="10"/>
  <c r="F18" i="77"/>
  <c r="G17" i="84"/>
  <c r="G25" i="71"/>
  <c r="G20" i="42"/>
  <c r="F17" i="105"/>
  <c r="F24" i="143"/>
  <c r="E16" i="173"/>
  <c r="E21" i="157"/>
  <c r="F22" i="63"/>
  <c r="G26" i="22"/>
  <c r="E17" i="83"/>
  <c r="E21" i="47"/>
  <c r="E18" i="39"/>
  <c r="F21" i="30"/>
  <c r="E17" i="29"/>
  <c r="F16" i="52"/>
  <c r="G19" i="87"/>
  <c r="F25" i="142"/>
  <c r="G16" i="87"/>
  <c r="F13" i="93"/>
  <c r="F26" i="178"/>
  <c r="E26" i="10"/>
  <c r="F27" i="32"/>
  <c r="G20" i="132"/>
  <c r="F17" i="21"/>
  <c r="F26" i="17"/>
  <c r="G21" i="32"/>
  <c r="E23" i="36"/>
  <c r="G12" i="23"/>
  <c r="F26" i="122"/>
  <c r="E22" i="74"/>
  <c r="G27" i="82"/>
  <c r="G14" i="58"/>
  <c r="E20" i="175"/>
  <c r="G17" i="100"/>
  <c r="E14" i="105"/>
  <c r="E19" i="97"/>
  <c r="G23" i="71"/>
  <c r="F17" i="184"/>
  <c r="F22" i="72"/>
  <c r="F23" i="184"/>
  <c r="F23" i="36"/>
  <c r="F26" i="34"/>
  <c r="F21" i="152"/>
  <c r="G23" i="15"/>
  <c r="E20" i="113"/>
  <c r="G21" i="52"/>
  <c r="E24" i="40"/>
  <c r="F13" i="67"/>
  <c r="G27" i="13"/>
  <c r="F23" i="31"/>
  <c r="E21" i="92"/>
  <c r="E26" i="13"/>
  <c r="E27" i="51"/>
  <c r="E16" i="87"/>
  <c r="E13" i="60"/>
  <c r="G12" i="54"/>
  <c r="E19" i="10"/>
  <c r="E26" i="92"/>
  <c r="F25" i="133"/>
  <c r="G26" i="42"/>
  <c r="F14" i="40"/>
  <c r="E22" i="181"/>
  <c r="F23" i="35"/>
  <c r="F22" i="157"/>
  <c r="E22" i="22"/>
  <c r="F22" i="14"/>
  <c r="G25" i="89"/>
  <c r="G19" i="103"/>
  <c r="E17" i="77"/>
  <c r="E13" i="68"/>
  <c r="G21" i="128"/>
  <c r="G14" i="72"/>
  <c r="E23" i="51"/>
  <c r="G14" i="181"/>
  <c r="G12" i="176"/>
  <c r="E23" i="113"/>
  <c r="E25" i="60"/>
  <c r="G17" i="71"/>
  <c r="G17" i="105"/>
  <c r="E14" i="82"/>
  <c r="F23" i="3"/>
  <c r="E21" i="125"/>
  <c r="E18" i="42"/>
  <c r="G17" i="35"/>
  <c r="G23" i="173"/>
  <c r="G19" i="181"/>
  <c r="E17" i="121"/>
  <c r="E21" i="9"/>
  <c r="E22" i="157"/>
  <c r="F19" i="99"/>
  <c r="G19" i="102"/>
  <c r="E14" i="54"/>
  <c r="E23" i="17"/>
  <c r="G27" i="175"/>
  <c r="E14" i="76"/>
  <c r="G16" i="55"/>
  <c r="F26" i="68"/>
  <c r="E21" i="42"/>
  <c r="E21" i="113"/>
  <c r="E19" i="84"/>
  <c r="F22" i="51"/>
  <c r="G27" i="77"/>
  <c r="F27" i="42"/>
  <c r="F24" i="121"/>
  <c r="G16" i="123"/>
  <c r="E26" i="91"/>
  <c r="E27" i="179"/>
  <c r="E27" i="184"/>
  <c r="G24" i="15"/>
  <c r="G13" i="180"/>
  <c r="G13" i="145"/>
  <c r="F20" i="85"/>
  <c r="G26" i="157"/>
  <c r="G17" i="17"/>
  <c r="F27" i="184"/>
  <c r="E19" i="26"/>
  <c r="G23" i="10"/>
  <c r="E18" i="72"/>
  <c r="G27" i="108"/>
  <c r="G12" i="115"/>
  <c r="E18" i="8"/>
  <c r="G20" i="170"/>
  <c r="E23" i="39"/>
  <c r="F27" i="112"/>
  <c r="F20" i="136"/>
  <c r="G12" i="145"/>
  <c r="E21" i="181"/>
  <c r="E25" i="32"/>
  <c r="E19" i="31"/>
  <c r="E13" i="105"/>
  <c r="F24" i="96"/>
  <c r="G25" i="23"/>
  <c r="E22" i="163"/>
  <c r="E23" i="178"/>
  <c r="F12" i="89"/>
  <c r="G12" i="3"/>
  <c r="F16" i="76"/>
  <c r="E25" i="8"/>
  <c r="G26" i="73"/>
  <c r="F27" i="39"/>
  <c r="G17" i="42"/>
  <c r="G13" i="74"/>
  <c r="F22" i="121"/>
  <c r="G22" i="115"/>
  <c r="E27" i="74"/>
  <c r="E20" i="54"/>
  <c r="E14" i="85"/>
  <c r="G21" i="109"/>
  <c r="E24" i="63"/>
  <c r="E27" i="9"/>
  <c r="E24" i="84"/>
  <c r="F26" i="36"/>
  <c r="F18" i="42"/>
  <c r="F18" i="143"/>
  <c r="F13" i="100"/>
  <c r="E18" i="17"/>
  <c r="G26" i="133"/>
  <c r="F21" i="16"/>
  <c r="E12" i="108"/>
  <c r="G19" i="79"/>
  <c r="G12" i="89"/>
  <c r="F24" i="58"/>
  <c r="F17" i="3"/>
  <c r="F18" i="60"/>
  <c r="F27" i="58"/>
  <c r="E26" i="145"/>
  <c r="F18" i="36"/>
  <c r="F23" i="136"/>
  <c r="E27" i="128"/>
  <c r="G24" i="8"/>
  <c r="E18" i="97"/>
  <c r="G23" i="112"/>
  <c r="E17" i="103"/>
  <c r="F22" i="16"/>
  <c r="E14" i="55"/>
  <c r="G13" i="102"/>
  <c r="E12" i="39"/>
  <c r="G24" i="175"/>
  <c r="F17" i="83"/>
  <c r="G21" i="143"/>
  <c r="F18" i="121"/>
  <c r="F18" i="23"/>
  <c r="F13" i="123"/>
  <c r="G12" i="47"/>
  <c r="G27" i="89"/>
  <c r="E18" i="178"/>
  <c r="E24" i="145"/>
  <c r="E23" i="115"/>
  <c r="F22" i="136"/>
  <c r="E13" i="159"/>
  <c r="E19" i="35"/>
  <c r="E21" i="184"/>
  <c r="F27" i="102"/>
  <c r="F18" i="52"/>
  <c r="F21" i="3"/>
  <c r="G25" i="10"/>
  <c r="F22" i="99"/>
  <c r="F14" i="79"/>
  <c r="G13" i="47"/>
  <c r="F22" i="103"/>
  <c r="G24" i="99"/>
  <c r="E20" i="36"/>
  <c r="E17" i="152"/>
  <c r="G14" i="87"/>
  <c r="F26" i="143"/>
  <c r="E16" i="67"/>
  <c r="E23" i="63"/>
  <c r="G17" i="159"/>
  <c r="F22" i="91"/>
  <c r="E12" i="133"/>
  <c r="E23" i="15"/>
  <c r="F20" i="179"/>
  <c r="E22" i="170"/>
  <c r="F21" i="82"/>
  <c r="G18" i="145"/>
  <c r="E25" i="52"/>
  <c r="G22" i="112"/>
  <c r="G14" i="99"/>
  <c r="E24" i="123"/>
  <c r="G13" i="42"/>
  <c r="F24" i="60"/>
  <c r="E12" i="163"/>
  <c r="G27" i="15"/>
  <c r="E18" i="84"/>
  <c r="F26" i="35"/>
  <c r="E23" i="87"/>
  <c r="G24" i="159"/>
  <c r="G12" i="180"/>
  <c r="F24" i="82"/>
  <c r="F12" i="24"/>
  <c r="F19" i="145"/>
  <c r="G21" i="89"/>
  <c r="E23" i="82"/>
  <c r="E23" i="159"/>
  <c r="E13" i="40"/>
  <c r="F26" i="97"/>
  <c r="E16" i="113"/>
  <c r="G13" i="24"/>
  <c r="G22" i="71"/>
  <c r="G12" i="72"/>
  <c r="E17" i="108"/>
  <c r="F26" i="32"/>
  <c r="F23" i="22"/>
  <c r="F19" i="31"/>
  <c r="E14" i="96"/>
  <c r="E18" i="89"/>
  <c r="F27" i="159"/>
  <c r="E23" i="108"/>
  <c r="F23" i="130"/>
  <c r="F20" i="184"/>
  <c r="F18" i="10"/>
  <c r="E26" i="15"/>
  <c r="E19" i="21"/>
  <c r="E18" i="125"/>
  <c r="E19" i="36"/>
  <c r="G20" i="81"/>
  <c r="F21" i="81"/>
  <c r="F16" i="72"/>
  <c r="E12" i="54"/>
  <c r="F24" i="125"/>
  <c r="F20" i="181"/>
  <c r="E27" i="87"/>
  <c r="F26" i="155"/>
  <c r="E17" i="34"/>
  <c r="G20" i="9"/>
  <c r="G13" i="103"/>
  <c r="G17" i="68"/>
  <c r="F26" i="96"/>
  <c r="E27" i="63"/>
  <c r="E25" i="16"/>
  <c r="E16" i="100"/>
  <c r="G16" i="35"/>
  <c r="F17" i="82"/>
  <c r="G13" i="40"/>
  <c r="E16" i="58"/>
  <c r="E21" i="60"/>
  <c r="E17" i="55"/>
  <c r="F16" i="85"/>
  <c r="E26" i="108"/>
  <c r="G20" i="99"/>
  <c r="F24" i="16"/>
  <c r="G26" i="85"/>
  <c r="E18" i="145"/>
  <c r="E12" i="96"/>
  <c r="E14" i="40"/>
  <c r="G16" i="13"/>
  <c r="G20" i="145"/>
  <c r="F18" i="130"/>
  <c r="F27" i="47"/>
  <c r="F24" i="32"/>
  <c r="F17" i="10"/>
  <c r="F24" i="14"/>
  <c r="F13" i="34"/>
  <c r="G27" i="26"/>
  <c r="F23" i="85"/>
  <c r="E22" i="32"/>
  <c r="G12" i="99"/>
  <c r="G16" i="115"/>
  <c r="F20" i="180"/>
  <c r="G21" i="8"/>
  <c r="G26" i="145"/>
  <c r="E17" i="74"/>
  <c r="G22" i="125"/>
  <c r="G22" i="93"/>
  <c r="G25" i="51"/>
  <c r="G12" i="76"/>
  <c r="G23" i="83"/>
  <c r="F17" i="179"/>
  <c r="E18" i="24"/>
  <c r="F20" i="15"/>
  <c r="F25" i="29"/>
  <c r="E12" i="145"/>
  <c r="E23" i="79"/>
  <c r="G22" i="3"/>
  <c r="E24" i="130"/>
  <c r="F26" i="175"/>
  <c r="F17" i="175"/>
  <c r="E18" i="52"/>
  <c r="G14" i="163"/>
  <c r="F13" i="184"/>
  <c r="G17" i="96"/>
  <c r="F16" i="84"/>
  <c r="F17" i="125"/>
  <c r="F22" i="170"/>
  <c r="G23" i="181"/>
  <c r="E21" i="82"/>
  <c r="F20" i="51"/>
  <c r="G25" i="68"/>
  <c r="E18" i="109"/>
  <c r="E14" i="42"/>
  <c r="E22" i="100"/>
  <c r="E19" i="14"/>
  <c r="F20" i="99"/>
  <c r="F18" i="89"/>
  <c r="E19" i="40"/>
  <c r="G23" i="54"/>
  <c r="G18" i="36"/>
  <c r="E27" i="23"/>
  <c r="E27" i="136"/>
  <c r="E14" i="30"/>
  <c r="F22" i="84"/>
  <c r="E26" i="23"/>
  <c r="G26" i="155"/>
  <c r="E25" i="36"/>
  <c r="F19" i="9"/>
  <c r="E17" i="67"/>
  <c r="F16" i="133"/>
  <c r="F12" i="83"/>
  <c r="E27" i="14"/>
  <c r="F21" i="24"/>
  <c r="G24" i="123"/>
  <c r="G22" i="68"/>
  <c r="F18" i="152"/>
  <c r="G24" i="108"/>
  <c r="F25" i="173"/>
  <c r="F25" i="155"/>
  <c r="F21" i="77"/>
  <c r="G13" i="83"/>
  <c r="G17" i="173"/>
  <c r="F12" i="103"/>
  <c r="E20" i="130"/>
  <c r="E21" i="85"/>
  <c r="E17" i="176"/>
  <c r="F16" i="130"/>
  <c r="G13" i="29"/>
  <c r="E22" i="76"/>
  <c r="E12" i="10"/>
  <c r="E24" i="14"/>
  <c r="E14" i="84"/>
  <c r="F27" i="76"/>
  <c r="F20" i="22"/>
  <c r="E25" i="176"/>
  <c r="G13" i="30"/>
  <c r="E27" i="143"/>
  <c r="F18" i="54"/>
  <c r="E27" i="13"/>
  <c r="G12" i="10"/>
  <c r="G16" i="84"/>
  <c r="F26" i="184"/>
  <c r="E19" i="163"/>
  <c r="E22" i="180"/>
  <c r="F21" i="89"/>
  <c r="E16" i="83"/>
  <c r="G18" i="56"/>
  <c r="E19" i="22"/>
  <c r="E18" i="85"/>
  <c r="F19" i="74"/>
  <c r="F20" i="29"/>
  <c r="E13" i="115"/>
  <c r="G23" i="155"/>
  <c r="G24" i="83"/>
  <c r="E24" i="99"/>
  <c r="F12" i="130"/>
  <c r="G12" i="179"/>
  <c r="F27" i="157"/>
  <c r="E16" i="181"/>
  <c r="G23" i="121"/>
  <c r="E18" i="123"/>
  <c r="G17" i="40"/>
  <c r="E16" i="159"/>
  <c r="G19" i="26"/>
  <c r="F20" i="143"/>
  <c r="F20" i="58"/>
  <c r="F22" i="56"/>
  <c r="G17" i="52"/>
  <c r="E26" i="73"/>
  <c r="G16" i="74"/>
  <c r="F24" i="128"/>
  <c r="G13" i="178"/>
  <c r="G17" i="30"/>
  <c r="E14" i="87"/>
  <c r="G26" i="173"/>
  <c r="E17" i="8"/>
  <c r="E16" i="123"/>
  <c r="G25" i="76"/>
  <c r="E26" i="115"/>
  <c r="E22" i="112"/>
  <c r="G26" i="67"/>
  <c r="E14" i="16"/>
  <c r="E20" i="157"/>
  <c r="F26" i="26"/>
  <c r="F21" i="31"/>
  <c r="G23" i="30"/>
  <c r="F16" i="71"/>
  <c r="E16" i="77"/>
  <c r="G24" i="85"/>
  <c r="E13" i="157"/>
  <c r="G16" i="102"/>
  <c r="G18" i="52"/>
  <c r="E26" i="125"/>
  <c r="E12" i="84"/>
  <c r="G14" i="92"/>
  <c r="G26" i="71"/>
  <c r="E23" i="52"/>
  <c r="E24" i="121"/>
  <c r="G14" i="159"/>
  <c r="G14" i="112"/>
  <c r="E25" i="102"/>
  <c r="G14" i="60"/>
  <c r="E19" i="151"/>
  <c r="E23" i="81"/>
  <c r="E12" i="173"/>
  <c r="G23" i="73"/>
  <c r="G24" i="14"/>
  <c r="F16" i="81"/>
  <c r="G16" i="159"/>
  <c r="F12" i="51"/>
  <c r="F18" i="51"/>
  <c r="F20" i="13"/>
  <c r="E25" i="175"/>
  <c r="F19" i="133"/>
  <c r="F13" i="32"/>
  <c r="E19" i="76"/>
  <c r="G12" i="136"/>
  <c r="E22" i="175"/>
  <c r="F21" i="103"/>
  <c r="E16" i="175"/>
  <c r="E22" i="145"/>
  <c r="G20" i="180"/>
  <c r="F17" i="152"/>
  <c r="E27" i="15"/>
  <c r="G23" i="180"/>
  <c r="F19" i="42"/>
  <c r="E22" i="63"/>
  <c r="F25" i="180"/>
  <c r="F19" i="143"/>
  <c r="G25" i="109"/>
  <c r="G20" i="93"/>
  <c r="E18" i="130"/>
  <c r="E26" i="81"/>
  <c r="G27" i="81"/>
  <c r="E16" i="178"/>
  <c r="E20" i="128"/>
  <c r="E19" i="92"/>
  <c r="G27" i="56"/>
  <c r="G16" i="24"/>
  <c r="G24" i="178"/>
  <c r="G21" i="115"/>
  <c r="F25" i="77"/>
  <c r="G18" i="109"/>
  <c r="F27" i="163"/>
  <c r="E25" i="55"/>
  <c r="G13" i="22"/>
  <c r="F18" i="184"/>
  <c r="E13" i="9"/>
  <c r="G19" i="91"/>
  <c r="E17" i="9"/>
  <c r="E19" i="91"/>
  <c r="F14" i="16"/>
  <c r="F18" i="105"/>
  <c r="G27" i="130"/>
  <c r="F14" i="115"/>
  <c r="F20" i="39"/>
  <c r="E26" i="112"/>
  <c r="G25" i="159"/>
  <c r="F16" i="10"/>
  <c r="E21" i="103"/>
  <c r="F18" i="170"/>
  <c r="E12" i="178"/>
  <c r="E19" i="58"/>
  <c r="G21" i="178"/>
  <c r="F22" i="77"/>
  <c r="F12" i="176"/>
  <c r="E17" i="115"/>
  <c r="E27" i="35"/>
  <c r="E17" i="39"/>
  <c r="F20" i="173"/>
  <c r="E18" i="159"/>
  <c r="F18" i="113"/>
  <c r="F23" i="8"/>
  <c r="G25" i="36"/>
  <c r="E18" i="87"/>
  <c r="G25" i="81"/>
  <c r="G20" i="24"/>
  <c r="G19" i="132"/>
  <c r="G16" i="29"/>
  <c r="F19" i="108"/>
  <c r="E12" i="105"/>
  <c r="F17" i="39"/>
  <c r="E18" i="29"/>
  <c r="F24" i="89"/>
  <c r="F24" i="97"/>
  <c r="G25" i="58"/>
  <c r="E19" i="3"/>
  <c r="F14" i="58"/>
  <c r="F24" i="40"/>
  <c r="F18" i="99"/>
  <c r="E23" i="173"/>
  <c r="G25" i="181"/>
  <c r="G19" i="178"/>
  <c r="G13" i="35"/>
  <c r="G13" i="3"/>
  <c r="E23" i="13"/>
  <c r="E26" i="34"/>
  <c r="F14" i="99"/>
  <c r="E24" i="181"/>
  <c r="G17" i="123"/>
  <c r="G27" i="113"/>
  <c r="F25" i="14"/>
  <c r="E16" i="163"/>
  <c r="G14" i="26"/>
  <c r="E12" i="55"/>
  <c r="F13" i="13"/>
  <c r="G16" i="40"/>
  <c r="F16" i="91"/>
  <c r="G21" i="163"/>
  <c r="G26" i="122"/>
  <c r="F27" i="92"/>
  <c r="F23" i="32"/>
  <c r="G17" i="170"/>
  <c r="G26" i="51"/>
  <c r="G19" i="47"/>
  <c r="F21" i="22"/>
  <c r="F27" i="29"/>
  <c r="G12" i="163"/>
  <c r="F25" i="163"/>
  <c r="G26" i="68"/>
  <c r="E19" i="121"/>
  <c r="F22" i="24"/>
  <c r="G19" i="155"/>
  <c r="G22" i="122"/>
  <c r="G19" i="99"/>
  <c r="F23" i="71"/>
  <c r="E20" i="93"/>
  <c r="E18" i="115"/>
  <c r="F12" i="21"/>
  <c r="E14" i="14"/>
  <c r="G24" i="132"/>
  <c r="F14" i="9"/>
  <c r="E20" i="40"/>
  <c r="E22" i="102"/>
  <c r="E19" i="170"/>
  <c r="F14" i="102"/>
  <c r="F19" i="92"/>
  <c r="E17" i="51"/>
  <c r="G19" i="82"/>
  <c r="F21" i="178"/>
  <c r="E22" i="56"/>
  <c r="E23" i="83"/>
  <c r="G19" i="97"/>
  <c r="E27" i="173"/>
  <c r="E12" i="89"/>
  <c r="F13" i="105"/>
  <c r="G19" i="24"/>
  <c r="G17" i="10"/>
  <c r="E12" i="60"/>
  <c r="F25" i="89"/>
  <c r="G22" i="63"/>
  <c r="E13" i="176"/>
  <c r="E13" i="56"/>
  <c r="F13" i="92"/>
  <c r="F19" i="181"/>
  <c r="G27" i="21"/>
  <c r="E24" i="13"/>
  <c r="E21" i="151"/>
  <c r="G20" i="60"/>
  <c r="E27" i="133"/>
  <c r="F12" i="9"/>
  <c r="G20" i="121"/>
  <c r="F19" i="14"/>
  <c r="G16" i="155"/>
  <c r="G20" i="113"/>
  <c r="E24" i="58"/>
  <c r="F25" i="108"/>
  <c r="E20" i="89"/>
  <c r="G17" i="145"/>
  <c r="E27" i="52"/>
  <c r="G17" i="60"/>
  <c r="F26" i="100"/>
  <c r="F25" i="84"/>
  <c r="F16" i="180"/>
  <c r="E23" i="56"/>
  <c r="F27" i="170"/>
  <c r="F16" i="35"/>
  <c r="G14" i="34"/>
  <c r="E17" i="72"/>
  <c r="G24" i="155"/>
  <c r="G26" i="39"/>
  <c r="E26" i="54"/>
  <c r="E27" i="89"/>
  <c r="F13" i="99"/>
  <c r="E26" i="55"/>
  <c r="E13" i="109"/>
  <c r="F16" i="42"/>
  <c r="G25" i="21"/>
  <c r="E20" i="178"/>
  <c r="G26" i="34"/>
  <c r="G20" i="17"/>
  <c r="G25" i="184"/>
  <c r="G14" i="23"/>
  <c r="F27" i="9"/>
  <c r="G27" i="173"/>
  <c r="E18" i="155"/>
  <c r="E14" i="23"/>
  <c r="F23" i="14"/>
  <c r="G14" i="24"/>
  <c r="E25" i="81"/>
  <c r="E26" i="179"/>
  <c r="F20" i="105"/>
  <c r="G17" i="121"/>
  <c r="E13" i="179"/>
  <c r="F22" i="145"/>
  <c r="E22" i="97"/>
  <c r="E24" i="68"/>
  <c r="E24" i="97"/>
  <c r="F20" i="14"/>
  <c r="G20" i="63"/>
  <c r="F22" i="128"/>
  <c r="G17" i="87"/>
  <c r="G13" i="97"/>
  <c r="F16" i="14"/>
  <c r="F12" i="142"/>
  <c r="F25" i="96"/>
  <c r="G24" i="55"/>
  <c r="E24" i="31"/>
  <c r="G21" i="133"/>
  <c r="G16" i="71"/>
  <c r="F26" i="109"/>
  <c r="E21" i="67"/>
  <c r="E23" i="136"/>
  <c r="G21" i="181"/>
  <c r="F12" i="74"/>
  <c r="G14" i="21"/>
  <c r="E12" i="74"/>
  <c r="F21" i="47"/>
  <c r="E24" i="142"/>
  <c r="G27" i="176"/>
  <c r="G18" i="115"/>
  <c r="G18" i="155"/>
  <c r="F23" i="178"/>
  <c r="G26" i="152"/>
  <c r="G20" i="128"/>
  <c r="F25" i="121"/>
  <c r="G18" i="54"/>
  <c r="F19" i="26"/>
  <c r="E14" i="72"/>
  <c r="E20" i="52"/>
  <c r="F24" i="52"/>
  <c r="G26" i="97"/>
  <c r="F26" i="179"/>
  <c r="G20" i="136"/>
  <c r="G16" i="21"/>
  <c r="E16" i="35"/>
  <c r="F18" i="108"/>
  <c r="F23" i="143"/>
  <c r="G18" i="16"/>
  <c r="G19" i="36"/>
  <c r="E20" i="112"/>
  <c r="F18" i="133"/>
  <c r="G20" i="175"/>
  <c r="E23" i="105"/>
  <c r="E18" i="83"/>
  <c r="E25" i="67"/>
  <c r="F19" i="93"/>
  <c r="F23" i="23"/>
  <c r="G18" i="173"/>
  <c r="G12" i="71"/>
  <c r="G12" i="17"/>
  <c r="G27" i="184"/>
  <c r="F14" i="54"/>
  <c r="G14" i="143"/>
  <c r="F12" i="97"/>
  <c r="G27" i="47"/>
  <c r="G25" i="26"/>
  <c r="E17" i="100"/>
  <c r="F16" i="170"/>
  <c r="F14" i="39"/>
  <c r="F27" i="67"/>
  <c r="F23" i="82"/>
  <c r="F21" i="151"/>
  <c r="E13" i="112"/>
  <c r="G16" i="22"/>
  <c r="E27" i="26"/>
  <c r="G22" i="142"/>
  <c r="E21" i="102"/>
  <c r="E25" i="87"/>
  <c r="E24" i="47"/>
  <c r="E22" i="36"/>
  <c r="F24" i="155"/>
  <c r="G25" i="30"/>
  <c r="F25" i="68"/>
  <c r="G16" i="16"/>
  <c r="E23" i="40"/>
  <c r="G17" i="115"/>
  <c r="E25" i="21"/>
  <c r="F22" i="34"/>
  <c r="E22" i="60"/>
  <c r="G19" i="96"/>
  <c r="F16" i="159"/>
  <c r="F27" i="181"/>
  <c r="F13" i="35"/>
  <c r="E12" i="21"/>
  <c r="E19" i="157"/>
  <c r="E22" i="54"/>
  <c r="F14" i="109"/>
  <c r="G14" i="31"/>
  <c r="F22" i="8"/>
  <c r="F18" i="56"/>
  <c r="F17" i="24"/>
  <c r="G27" i="128"/>
  <c r="F20" i="91"/>
  <c r="F27" i="31"/>
  <c r="E26" i="173"/>
  <c r="G19" i="159"/>
  <c r="E25" i="125"/>
  <c r="G24" i="96"/>
  <c r="E17" i="143"/>
  <c r="F17" i="52"/>
  <c r="G16" i="163"/>
  <c r="G25" i="56"/>
  <c r="F16" i="8"/>
  <c r="E18" i="77"/>
  <c r="E26" i="155"/>
  <c r="F17" i="176"/>
  <c r="G19" i="130"/>
  <c r="E21" i="176"/>
  <c r="E12" i="13"/>
  <c r="E27" i="115"/>
  <c r="G16" i="82"/>
  <c r="F23" i="159"/>
  <c r="F14" i="34"/>
  <c r="G13" i="170"/>
  <c r="E12" i="152"/>
  <c r="G17" i="13"/>
  <c r="F26" i="21"/>
  <c r="E23" i="100"/>
  <c r="G12" i="159"/>
  <c r="G27" i="55"/>
  <c r="F19" i="132"/>
  <c r="E14" i="180"/>
  <c r="E22" i="68"/>
  <c r="G21" i="76"/>
  <c r="E25" i="85"/>
  <c r="E20" i="84"/>
  <c r="F22" i="55"/>
  <c r="F13" i="125"/>
  <c r="E12" i="76"/>
  <c r="E19" i="143"/>
  <c r="G22" i="91"/>
  <c r="F12" i="123"/>
  <c r="E26" i="42"/>
  <c r="E22" i="29"/>
  <c r="G26" i="130"/>
  <c r="F24" i="103"/>
  <c r="E21" i="51"/>
  <c r="G27" i="115"/>
  <c r="G27" i="23"/>
  <c r="G16" i="34"/>
  <c r="E17" i="31"/>
  <c r="E21" i="178"/>
  <c r="F13" i="152"/>
  <c r="E24" i="100"/>
  <c r="F26" i="132"/>
  <c r="F24" i="22"/>
  <c r="E22" i="152"/>
  <c r="G21" i="29"/>
  <c r="E16" i="71"/>
  <c r="G26" i="31"/>
  <c r="G24" i="143"/>
  <c r="F27" i="136"/>
  <c r="G16" i="173"/>
  <c r="E16" i="93"/>
  <c r="F25" i="34"/>
  <c r="E13" i="26"/>
  <c r="G24" i="9"/>
  <c r="E27" i="96"/>
  <c r="E26" i="178"/>
  <c r="E22" i="133"/>
  <c r="F27" i="13"/>
  <c r="F14" i="30"/>
  <c r="E21" i="130"/>
  <c r="F25" i="22"/>
  <c r="G22" i="52"/>
  <c r="F13" i="39"/>
  <c r="E22" i="178"/>
  <c r="E24" i="10"/>
  <c r="F25" i="47"/>
  <c r="G25" i="92"/>
  <c r="E21" i="81"/>
  <c r="F23" i="142"/>
  <c r="E26" i="24"/>
  <c r="F19" i="112"/>
  <c r="E20" i="97"/>
  <c r="E23" i="142"/>
  <c r="G22" i="16"/>
  <c r="F25" i="82"/>
  <c r="E23" i="97"/>
  <c r="F18" i="115"/>
  <c r="G13" i="73"/>
  <c r="F25" i="74"/>
  <c r="G16" i="17"/>
  <c r="G13" i="68"/>
  <c r="E14" i="39"/>
  <c r="F16" i="32"/>
  <c r="F22" i="76"/>
  <c r="F19" i="142"/>
  <c r="F12" i="42"/>
  <c r="F12" i="173"/>
  <c r="E23" i="157"/>
  <c r="G12" i="82"/>
  <c r="F25" i="113"/>
  <c r="G23" i="32"/>
  <c r="G16" i="72"/>
  <c r="E22" i="85"/>
  <c r="G17" i="82"/>
  <c r="E24" i="108"/>
  <c r="G16" i="136"/>
  <c r="F12" i="58"/>
  <c r="F13" i="87"/>
  <c r="E27" i="163"/>
  <c r="G17" i="152"/>
  <c r="E21" i="79"/>
  <c r="E17" i="87"/>
  <c r="G25" i="142"/>
  <c r="E14" i="81"/>
  <c r="E16" i="24"/>
  <c r="G26" i="91"/>
  <c r="E23" i="73"/>
  <c r="F26" i="74"/>
  <c r="F26" i="23"/>
  <c r="G20" i="105"/>
  <c r="G27" i="159"/>
  <c r="E19" i="173"/>
  <c r="E12" i="97"/>
  <c r="E27" i="112"/>
  <c r="E24" i="93"/>
  <c r="F14" i="51"/>
  <c r="F17" i="30"/>
  <c r="G26" i="29"/>
  <c r="E16" i="17"/>
  <c r="F27" i="125"/>
  <c r="G17" i="76"/>
  <c r="F14" i="17"/>
  <c r="G23" i="96"/>
  <c r="G27" i="34"/>
  <c r="E21" i="52"/>
  <c r="F20" i="35"/>
  <c r="E25" i="31"/>
  <c r="E23" i="14"/>
  <c r="G19" i="163"/>
  <c r="G14" i="51"/>
  <c r="G24" i="51"/>
  <c r="E12" i="51"/>
  <c r="F24" i="93"/>
  <c r="E13" i="42"/>
  <c r="G22" i="175"/>
  <c r="F26" i="29"/>
  <c r="G19" i="51"/>
  <c r="F25" i="39"/>
  <c r="E24" i="82"/>
  <c r="E14" i="143"/>
  <c r="F24" i="115"/>
  <c r="E16" i="51"/>
  <c r="E24" i="73"/>
  <c r="E14" i="26"/>
  <c r="E13" i="55"/>
  <c r="G22" i="178"/>
  <c r="G22" i="105"/>
  <c r="F27" i="22"/>
  <c r="F18" i="82"/>
  <c r="F27" i="143"/>
  <c r="G24" i="89"/>
  <c r="F17" i="97"/>
  <c r="F16" i="23"/>
  <c r="E26" i="74"/>
  <c r="F26" i="73"/>
  <c r="F20" i="109"/>
  <c r="F14" i="8"/>
  <c r="G19" i="23"/>
  <c r="E20" i="133"/>
  <c r="E27" i="84"/>
  <c r="F13" i="83"/>
  <c r="E25" i="136"/>
  <c r="G18" i="97"/>
  <c r="F13" i="60"/>
  <c r="F22" i="3"/>
  <c r="F27" i="109"/>
  <c r="E17" i="133"/>
  <c r="E23" i="30"/>
  <c r="E12" i="67"/>
  <c r="G14" i="133"/>
  <c r="E13" i="83"/>
  <c r="F24" i="30"/>
  <c r="E18" i="163"/>
  <c r="G14" i="13"/>
  <c r="E16" i="54"/>
  <c r="E17" i="175"/>
  <c r="G18" i="130"/>
  <c r="G27" i="97"/>
  <c r="F19" i="159"/>
  <c r="F18" i="128"/>
  <c r="E27" i="152"/>
  <c r="G26" i="13"/>
  <c r="F19" i="76"/>
  <c r="E24" i="83"/>
  <c r="F26" i="159"/>
  <c r="F16" i="89"/>
  <c r="G27" i="83"/>
  <c r="G26" i="176"/>
  <c r="E27" i="42"/>
  <c r="F20" i="132"/>
  <c r="F16" i="24"/>
  <c r="G27" i="145"/>
  <c r="E27" i="125"/>
  <c r="F18" i="21"/>
  <c r="F27" i="91"/>
  <c r="G21" i="175"/>
  <c r="E22" i="40"/>
  <c r="G13" i="82"/>
  <c r="E25" i="26"/>
  <c r="F27" i="36"/>
  <c r="F18" i="24"/>
  <c r="E23" i="31"/>
  <c r="E26" i="60"/>
  <c r="E18" i="32"/>
  <c r="G16" i="108"/>
  <c r="F14" i="184"/>
  <c r="E13" i="122"/>
  <c r="F21" i="163"/>
  <c r="G22" i="123"/>
  <c r="E23" i="3"/>
  <c r="G21" i="136"/>
  <c r="E27" i="99"/>
  <c r="G22" i="133"/>
  <c r="G26" i="21"/>
  <c r="F12" i="108"/>
  <c r="F16" i="58"/>
  <c r="E25" i="3"/>
  <c r="F24" i="122"/>
  <c r="E14" i="157"/>
  <c r="F18" i="30"/>
  <c r="G27" i="76"/>
  <c r="E16" i="122"/>
  <c r="G14" i="109"/>
  <c r="F18" i="73"/>
  <c r="G18" i="170"/>
  <c r="F27" i="54"/>
  <c r="F14" i="87"/>
  <c r="F23" i="181"/>
  <c r="F27" i="113"/>
  <c r="G16" i="83"/>
  <c r="F16" i="34"/>
  <c r="F25" i="76"/>
  <c r="F21" i="14"/>
  <c r="E20" i="32"/>
  <c r="F23" i="128"/>
  <c r="E27" i="109"/>
  <c r="F22" i="109"/>
  <c r="F22" i="82"/>
  <c r="F13" i="170"/>
  <c r="E24" i="175"/>
  <c r="G16" i="125"/>
  <c r="F14" i="67"/>
  <c r="E27" i="72"/>
  <c r="E22" i="10"/>
  <c r="E25" i="47"/>
  <c r="G24" i="128"/>
  <c r="G22" i="81"/>
  <c r="E17" i="42"/>
  <c r="E17" i="13"/>
  <c r="G13" i="130"/>
  <c r="E20" i="24"/>
  <c r="F19" i="60"/>
  <c r="E24" i="30"/>
  <c r="G27" i="16"/>
  <c r="E17" i="180"/>
  <c r="G24" i="79"/>
  <c r="F14" i="92"/>
  <c r="E20" i="60"/>
  <c r="E22" i="9"/>
  <c r="E16" i="184"/>
  <c r="G26" i="178"/>
  <c r="F17" i="108"/>
  <c r="E13" i="173"/>
  <c r="E24" i="136"/>
  <c r="E20" i="173"/>
  <c r="G20" i="58"/>
  <c r="F14" i="181"/>
  <c r="F17" i="84"/>
  <c r="G21" i="100"/>
  <c r="G17" i="79"/>
  <c r="G20" i="82"/>
  <c r="F26" i="89"/>
  <c r="F27" i="73"/>
  <c r="G21" i="26"/>
  <c r="G13" i="87"/>
  <c r="G20" i="3"/>
  <c r="F18" i="112"/>
  <c r="G24" i="87"/>
  <c r="F24" i="77"/>
  <c r="G21" i="14"/>
  <c r="F21" i="159"/>
  <c r="G25" i="178"/>
  <c r="F21" i="175"/>
  <c r="F14" i="85"/>
  <c r="F13" i="9"/>
  <c r="F25" i="175"/>
  <c r="E20" i="56"/>
  <c r="F13" i="15"/>
  <c r="E16" i="39"/>
  <c r="F12" i="35"/>
  <c r="F16" i="97"/>
  <c r="F26" i="93"/>
  <c r="E21" i="72"/>
  <c r="F25" i="17"/>
  <c r="G25" i="22"/>
  <c r="E25" i="143"/>
  <c r="E13" i="133"/>
  <c r="G13" i="31"/>
  <c r="G16" i="96"/>
  <c r="E13" i="24"/>
  <c r="E12" i="24"/>
  <c r="F13" i="91"/>
  <c r="G23" i="132"/>
  <c r="F17" i="113"/>
  <c r="E25" i="133"/>
  <c r="G18" i="123"/>
  <c r="E24" i="34"/>
  <c r="E12" i="159"/>
  <c r="E19" i="178"/>
  <c r="F14" i="13"/>
  <c r="F18" i="67"/>
  <c r="G23" i="103"/>
  <c r="G18" i="180"/>
  <c r="G16" i="67"/>
  <c r="E23" i="74"/>
  <c r="G24" i="42"/>
  <c r="E25" i="100"/>
  <c r="E18" i="113"/>
  <c r="E21" i="55"/>
  <c r="F24" i="130"/>
  <c r="G17" i="3"/>
  <c r="E21" i="31"/>
  <c r="F18" i="29"/>
  <c r="E13" i="22"/>
  <c r="G22" i="35"/>
  <c r="F13" i="55"/>
  <c r="F19" i="184"/>
  <c r="E16" i="3"/>
  <c r="E17" i="102"/>
  <c r="G12" i="73"/>
  <c r="E21" i="56"/>
  <c r="F17" i="170"/>
  <c r="G27" i="22"/>
  <c r="E12" i="112"/>
  <c r="E13" i="85"/>
  <c r="F12" i="112"/>
  <c r="G25" i="77"/>
  <c r="E19" i="105"/>
  <c r="E24" i="81"/>
  <c r="G21" i="51"/>
  <c r="G19" i="105"/>
  <c r="G22" i="173"/>
  <c r="E18" i="133"/>
  <c r="F22" i="181"/>
  <c r="E24" i="155"/>
  <c r="E24" i="60"/>
  <c r="E20" i="179"/>
  <c r="E17" i="16"/>
  <c r="E16" i="74"/>
  <c r="G24" i="142"/>
  <c r="G27" i="24"/>
  <c r="G12" i="151"/>
  <c r="E19" i="72"/>
  <c r="E13" i="36"/>
  <c r="G21" i="91"/>
  <c r="E26" i="143"/>
  <c r="E12" i="34"/>
  <c r="F17" i="14"/>
  <c r="F19" i="155"/>
  <c r="F16" i="47"/>
  <c r="E17" i="58"/>
  <c r="F13" i="16"/>
  <c r="E16" i="22"/>
  <c r="G16" i="3"/>
  <c r="G16" i="121"/>
  <c r="E20" i="176"/>
  <c r="G24" i="58"/>
  <c r="E20" i="81"/>
  <c r="G21" i="35"/>
  <c r="E21" i="14"/>
  <c r="G18" i="29"/>
  <c r="E25" i="92"/>
  <c r="F22" i="9"/>
  <c r="G14" i="85"/>
  <c r="G17" i="92"/>
  <c r="G24" i="52"/>
  <c r="G25" i="173"/>
  <c r="G13" i="157"/>
  <c r="F22" i="113"/>
  <c r="F23" i="145"/>
  <c r="G22" i="39"/>
  <c r="G23" i="159"/>
  <c r="E17" i="26"/>
  <c r="F25" i="40"/>
  <c r="F17" i="16"/>
  <c r="G26" i="8"/>
  <c r="G21" i="34"/>
  <c r="G27" i="179"/>
  <c r="E23" i="35"/>
  <c r="G14" i="145"/>
  <c r="F16" i="102"/>
  <c r="E16" i="56"/>
  <c r="G25" i="13"/>
  <c r="F14" i="133"/>
  <c r="F14" i="178"/>
  <c r="F12" i="60"/>
  <c r="G27" i="40"/>
  <c r="G23" i="157"/>
  <c r="F16" i="22"/>
  <c r="F12" i="121"/>
  <c r="G25" i="152"/>
  <c r="G17" i="81"/>
  <c r="F17" i="40"/>
  <c r="G21" i="112"/>
  <c r="F13" i="36"/>
  <c r="G14" i="157"/>
  <c r="G12" i="83"/>
  <c r="G13" i="151"/>
  <c r="E18" i="73"/>
  <c r="F16" i="3"/>
  <c r="F18" i="87"/>
  <c r="E19" i="74"/>
  <c r="G22" i="145"/>
  <c r="F21" i="10"/>
  <c r="G18" i="35"/>
  <c r="E22" i="55"/>
  <c r="F19" i="56"/>
  <c r="E12" i="122"/>
  <c r="E25" i="184"/>
  <c r="E21" i="132"/>
  <c r="F26" i="30"/>
  <c r="G18" i="14"/>
  <c r="E21" i="83"/>
  <c r="G20" i="97"/>
  <c r="F24" i="142"/>
  <c r="G23" i="29"/>
  <c r="G13" i="58"/>
  <c r="E27" i="97"/>
  <c r="F13" i="122"/>
  <c r="E24" i="102"/>
  <c r="E21" i="159"/>
  <c r="G16" i="56"/>
  <c r="G20" i="133"/>
  <c r="E27" i="145"/>
  <c r="G21" i="142"/>
  <c r="E20" i="22"/>
  <c r="G12" i="173"/>
  <c r="E22" i="58"/>
  <c r="F21" i="13"/>
  <c r="E16" i="145"/>
  <c r="F14" i="93"/>
  <c r="E17" i="17"/>
  <c r="G12" i="130"/>
  <c r="G16" i="93"/>
  <c r="F25" i="184"/>
  <c r="E26" i="67"/>
  <c r="F12" i="157"/>
  <c r="F20" i="125"/>
  <c r="G20" i="181"/>
  <c r="E16" i="63"/>
  <c r="E24" i="36"/>
  <c r="G23" i="184"/>
  <c r="F20" i="82"/>
  <c r="G25" i="136"/>
  <c r="G21" i="155"/>
  <c r="F22" i="42"/>
  <c r="G14" i="55"/>
  <c r="E14" i="51"/>
  <c r="E12" i="125"/>
  <c r="F12" i="184"/>
  <c r="G25" i="3"/>
  <c r="E24" i="22"/>
  <c r="G20" i="85"/>
  <c r="G27" i="91"/>
  <c r="F20" i="112"/>
  <c r="E16" i="34"/>
  <c r="E19" i="67"/>
  <c r="F21" i="115"/>
  <c r="G12" i="75"/>
  <c r="F22" i="74"/>
  <c r="F17" i="79"/>
  <c r="G18" i="105"/>
  <c r="E20" i="180"/>
  <c r="E14" i="22"/>
  <c r="G27" i="85"/>
  <c r="G13" i="179"/>
  <c r="G12" i="122"/>
  <c r="E21" i="121"/>
  <c r="E26" i="121"/>
  <c r="F17" i="15"/>
  <c r="G16" i="15"/>
  <c r="G19" i="10"/>
  <c r="G14" i="125"/>
  <c r="G25" i="32"/>
  <c r="F14" i="105"/>
  <c r="F26" i="54"/>
  <c r="G12" i="32"/>
  <c r="F26" i="16"/>
  <c r="F21" i="176"/>
  <c r="F18" i="76"/>
  <c r="F25" i="157"/>
  <c r="G24" i="179"/>
  <c r="F22" i="22"/>
  <c r="G17" i="21"/>
  <c r="E24" i="122"/>
  <c r="G22" i="82"/>
  <c r="F16" i="145"/>
  <c r="G19" i="157"/>
  <c r="F24" i="102"/>
  <c r="E20" i="103"/>
  <c r="F24" i="91"/>
  <c r="E27" i="81"/>
  <c r="G18" i="21"/>
  <c r="G26" i="3"/>
  <c r="G12" i="100"/>
  <c r="G12" i="87"/>
  <c r="G20" i="112"/>
  <c r="F22" i="15"/>
  <c r="E13" i="142"/>
  <c r="F24" i="10"/>
  <c r="G18" i="157"/>
  <c r="G24" i="17"/>
  <c r="F24" i="8"/>
  <c r="F17" i="13"/>
  <c r="F19" i="121"/>
  <c r="G26" i="179"/>
  <c r="F19" i="105"/>
  <c r="G22" i="14"/>
  <c r="F12" i="34"/>
  <c r="E12" i="121"/>
  <c r="G26" i="60"/>
  <c r="F23" i="77"/>
  <c r="F22" i="176"/>
  <c r="E12" i="100"/>
  <c r="G19" i="170"/>
  <c r="G25" i="9"/>
  <c r="F14" i="3"/>
  <c r="F17" i="99"/>
  <c r="E16" i="85"/>
  <c r="G13" i="55"/>
  <c r="G22" i="42"/>
  <c r="F12" i="128"/>
  <c r="E23" i="67"/>
  <c r="E14" i="71"/>
  <c r="G23" i="39"/>
  <c r="F18" i="122"/>
  <c r="E12" i="31"/>
  <c r="G24" i="181"/>
  <c r="G25" i="60"/>
  <c r="G23" i="72"/>
  <c r="F22" i="92"/>
  <c r="E14" i="152"/>
  <c r="G27" i="60"/>
  <c r="G16" i="60"/>
  <c r="G16" i="133"/>
  <c r="F13" i="97"/>
  <c r="E27" i="157"/>
  <c r="F23" i="99"/>
  <c r="G24" i="113"/>
  <c r="G12" i="35"/>
  <c r="G13" i="93"/>
  <c r="F20" i="103"/>
  <c r="G20" i="16"/>
  <c r="G21" i="152"/>
  <c r="E25" i="152"/>
  <c r="E20" i="181"/>
  <c r="G14" i="17"/>
  <c r="F25" i="9"/>
  <c r="G27" i="39"/>
  <c r="E19" i="39"/>
  <c r="F23" i="115"/>
  <c r="G20" i="159"/>
  <c r="F16" i="83"/>
  <c r="E27" i="170"/>
  <c r="F24" i="100"/>
  <c r="F13" i="175"/>
  <c r="E27" i="159"/>
  <c r="F12" i="32"/>
  <c r="G12" i="9"/>
  <c r="E27" i="16"/>
  <c r="E27" i="68"/>
  <c r="G17" i="34"/>
  <c r="F22" i="36"/>
  <c r="F17" i="56"/>
  <c r="E16" i="96"/>
  <c r="E16" i="14"/>
  <c r="E24" i="35"/>
  <c r="E27" i="29"/>
  <c r="F27" i="35"/>
  <c r="G25" i="87"/>
  <c r="E18" i="142"/>
  <c r="F21" i="181"/>
  <c r="G26" i="9"/>
  <c r="F16" i="175"/>
  <c r="E24" i="67"/>
  <c r="G13" i="123"/>
  <c r="F24" i="68"/>
  <c r="F21" i="112"/>
  <c r="G24" i="121"/>
  <c r="E27" i="132"/>
  <c r="G14" i="30"/>
  <c r="G16" i="76"/>
  <c r="E16" i="157"/>
  <c r="G21" i="16"/>
  <c r="G16" i="63"/>
  <c r="F21" i="34"/>
  <c r="F19" i="10"/>
  <c r="E27" i="30"/>
  <c r="E18" i="67"/>
  <c r="E23" i="122"/>
  <c r="F26" i="85"/>
  <c r="G14" i="8"/>
  <c r="F25" i="102"/>
  <c r="E23" i="184"/>
  <c r="E27" i="176"/>
  <c r="E24" i="173"/>
  <c r="E17" i="76"/>
  <c r="G18" i="73"/>
  <c r="F19" i="8"/>
  <c r="G19" i="52"/>
  <c r="E18" i="26"/>
  <c r="G21" i="40"/>
  <c r="F18" i="84"/>
  <c r="F19" i="40"/>
  <c r="G23" i="115"/>
  <c r="G22" i="184"/>
  <c r="G12" i="68"/>
  <c r="F14" i="55"/>
  <c r="E25" i="84"/>
  <c r="F12" i="54"/>
  <c r="F21" i="29"/>
  <c r="G21" i="97"/>
  <c r="E12" i="170"/>
  <c r="G27" i="84"/>
  <c r="F13" i="132"/>
  <c r="E17" i="22"/>
  <c r="G14" i="54"/>
  <c r="G24" i="22"/>
  <c r="F23" i="113"/>
  <c r="E12" i="63"/>
  <c r="G26" i="102"/>
  <c r="F17" i="145"/>
  <c r="F20" i="128"/>
  <c r="F13" i="42"/>
  <c r="G13" i="91"/>
  <c r="G20" i="14"/>
  <c r="G26" i="181"/>
  <c r="G13" i="72"/>
  <c r="F12" i="170"/>
  <c r="E20" i="152"/>
  <c r="G23" i="68"/>
  <c r="E26" i="157"/>
  <c r="F26" i="157"/>
  <c r="E17" i="155"/>
  <c r="G19" i="15"/>
  <c r="F21" i="72"/>
  <c r="G18" i="143"/>
  <c r="E12" i="8"/>
  <c r="F26" i="112"/>
  <c r="E21" i="122"/>
  <c r="E27" i="39"/>
  <c r="G19" i="8"/>
  <c r="G19" i="76"/>
  <c r="F17" i="102"/>
  <c r="F21" i="9"/>
  <c r="E18" i="68"/>
  <c r="E18" i="122"/>
  <c r="F25" i="81"/>
  <c r="F21" i="68"/>
  <c r="F25" i="67"/>
  <c r="G13" i="163"/>
  <c r="E24" i="91"/>
  <c r="F25" i="21"/>
  <c r="G12" i="79"/>
  <c r="G27" i="102"/>
  <c r="E17" i="52"/>
  <c r="F22" i="155"/>
  <c r="G12" i="34"/>
  <c r="F23" i="55"/>
  <c r="E18" i="179"/>
  <c r="E19" i="8"/>
  <c r="E27" i="17"/>
  <c r="G13" i="92"/>
  <c r="G25" i="105"/>
  <c r="F21" i="113"/>
  <c r="G14" i="89"/>
  <c r="G17" i="9"/>
  <c r="G18" i="93"/>
  <c r="F17" i="60"/>
  <c r="G13" i="14"/>
  <c r="F16" i="17"/>
  <c r="G23" i="79"/>
  <c r="G14" i="136"/>
  <c r="E20" i="67"/>
  <c r="F13" i="22"/>
  <c r="F27" i="99"/>
  <c r="E16" i="68"/>
  <c r="G26" i="136"/>
  <c r="G22" i="21"/>
  <c r="E13" i="73"/>
  <c r="G14" i="74"/>
  <c r="G23" i="142"/>
  <c r="G21" i="85"/>
  <c r="F24" i="85"/>
  <c r="G19" i="122"/>
  <c r="G23" i="152"/>
  <c r="F13" i="112"/>
  <c r="F24" i="54"/>
  <c r="G18" i="152"/>
  <c r="E23" i="91"/>
  <c r="F12" i="3"/>
  <c r="G17" i="24"/>
  <c r="G16" i="112"/>
  <c r="F24" i="173"/>
  <c r="G16" i="178"/>
  <c r="E26" i="100"/>
  <c r="E19" i="142"/>
  <c r="F19" i="130"/>
  <c r="G23" i="91"/>
  <c r="F25" i="93"/>
  <c r="E13" i="108"/>
  <c r="F21" i="100"/>
  <c r="E22" i="184"/>
  <c r="G19" i="125"/>
  <c r="G14" i="123"/>
  <c r="F18" i="176"/>
  <c r="F19" i="79"/>
  <c r="F25" i="100"/>
  <c r="E27" i="76"/>
  <c r="E17" i="179"/>
  <c r="E22" i="179"/>
  <c r="E16" i="132"/>
  <c r="E12" i="26"/>
  <c r="E17" i="128"/>
  <c r="E27" i="60"/>
  <c r="F25" i="87"/>
  <c r="G25" i="16"/>
  <c r="G27" i="32"/>
  <c r="G18" i="9"/>
  <c r="G12" i="26"/>
  <c r="F22" i="26"/>
  <c r="E20" i="136"/>
  <c r="G25" i="122"/>
  <c r="G23" i="100"/>
  <c r="E22" i="105"/>
  <c r="G24" i="84"/>
  <c r="G14" i="93"/>
  <c r="E14" i="91"/>
  <c r="E25" i="91"/>
  <c r="E12" i="184"/>
  <c r="G14" i="152"/>
  <c r="E21" i="115"/>
  <c r="E18" i="184"/>
  <c r="F17" i="180"/>
  <c r="E24" i="113"/>
  <c r="G19" i="77"/>
  <c r="F13" i="113"/>
  <c r="F26" i="42"/>
  <c r="F26" i="108"/>
  <c r="E23" i="109"/>
  <c r="E13" i="96"/>
  <c r="F26" i="15"/>
  <c r="G14" i="184"/>
  <c r="F24" i="163"/>
  <c r="E18" i="23"/>
  <c r="F14" i="24"/>
  <c r="G14" i="42"/>
  <c r="E24" i="151"/>
  <c r="G23" i="40"/>
  <c r="E21" i="170"/>
  <c r="E17" i="112"/>
  <c r="E24" i="24"/>
  <c r="E27" i="10"/>
  <c r="E16" i="23"/>
  <c r="F22" i="115"/>
  <c r="E23" i="29"/>
  <c r="G27" i="178"/>
  <c r="G17" i="125"/>
  <c r="E17" i="79"/>
  <c r="E25" i="63"/>
  <c r="G23" i="136"/>
  <c r="E27" i="142"/>
  <c r="G17" i="157"/>
  <c r="G12" i="184"/>
  <c r="G26" i="89"/>
  <c r="E24" i="103"/>
  <c r="F17" i="181"/>
  <c r="G16" i="113"/>
  <c r="G12" i="181"/>
  <c r="E22" i="130"/>
  <c r="G20" i="52"/>
  <c r="G13" i="132"/>
  <c r="F13" i="63"/>
  <c r="G16" i="105"/>
  <c r="E14" i="181"/>
  <c r="F21" i="155"/>
  <c r="F17" i="76"/>
  <c r="F21" i="91"/>
  <c r="G17" i="132"/>
  <c r="E18" i="81"/>
  <c r="G26" i="14"/>
  <c r="E23" i="34"/>
  <c r="G27" i="181"/>
  <c r="G16" i="97"/>
  <c r="G18" i="159"/>
  <c r="E23" i="47"/>
  <c r="E23" i="10"/>
  <c r="G17" i="73"/>
  <c r="F16" i="92"/>
  <c r="G27" i="31"/>
  <c r="E23" i="180"/>
  <c r="G24" i="72"/>
  <c r="F24" i="76"/>
  <c r="G12" i="170"/>
  <c r="E16" i="112"/>
  <c r="G21" i="121"/>
  <c r="G27" i="36"/>
  <c r="G13" i="39"/>
  <c r="F20" i="157"/>
  <c r="E20" i="42"/>
  <c r="E19" i="9"/>
  <c r="G20" i="35"/>
  <c r="E24" i="8"/>
  <c r="G26" i="100"/>
  <c r="G17" i="74"/>
  <c r="E22" i="13"/>
  <c r="F16" i="82"/>
  <c r="E13" i="100"/>
  <c r="G18" i="103"/>
  <c r="F16" i="93"/>
  <c r="F25" i="52"/>
  <c r="F17" i="58"/>
  <c r="G26" i="96"/>
  <c r="F27" i="142"/>
  <c r="G26" i="17"/>
  <c r="G14" i="142"/>
  <c r="G21" i="77"/>
  <c r="F21" i="58"/>
  <c r="E18" i="128"/>
  <c r="E25" i="179"/>
  <c r="E27" i="73"/>
  <c r="E19" i="145"/>
  <c r="G17" i="184"/>
  <c r="G18" i="102"/>
  <c r="G21" i="83"/>
  <c r="F21" i="17"/>
  <c r="G18" i="92"/>
  <c r="E21" i="100"/>
  <c r="E12" i="143"/>
  <c r="F22" i="96"/>
  <c r="F12" i="180"/>
  <c r="F16" i="51"/>
  <c r="F27" i="151"/>
  <c r="F23" i="54"/>
  <c r="E18" i="92"/>
  <c r="E12" i="109"/>
  <c r="F18" i="74"/>
  <c r="G23" i="105"/>
  <c r="G19" i="93"/>
  <c r="F16" i="99"/>
  <c r="F17" i="121"/>
  <c r="G27" i="151"/>
  <c r="E14" i="176"/>
  <c r="G21" i="72"/>
  <c r="G22" i="170"/>
  <c r="G22" i="128"/>
  <c r="E17" i="99"/>
  <c r="F14" i="73"/>
  <c r="E14" i="121"/>
  <c r="E26" i="113"/>
  <c r="F18" i="8"/>
  <c r="G16" i="85"/>
  <c r="E19" i="89"/>
  <c r="E27" i="103"/>
  <c r="E25" i="68"/>
  <c r="E27" i="34"/>
  <c r="E13" i="181"/>
  <c r="E16" i="42"/>
  <c r="G17" i="142"/>
  <c r="G24" i="67"/>
  <c r="F18" i="81"/>
  <c r="F18" i="102"/>
  <c r="G22" i="136"/>
  <c r="E24" i="32"/>
  <c r="E21" i="10"/>
  <c r="E20" i="76"/>
  <c r="E19" i="115"/>
  <c r="E25" i="35"/>
  <c r="G20" i="77"/>
  <c r="G12" i="40"/>
  <c r="F25" i="151"/>
  <c r="G26" i="36"/>
  <c r="G21" i="74"/>
  <c r="E12" i="87"/>
  <c r="F13" i="81"/>
  <c r="G17" i="14"/>
  <c r="F14" i="82"/>
  <c r="E23" i="22"/>
  <c r="G23" i="3"/>
  <c r="F27" i="152"/>
  <c r="G17" i="93"/>
  <c r="G26" i="105"/>
  <c r="E17" i="163"/>
  <c r="F14" i="113"/>
  <c r="F21" i="132"/>
  <c r="E21" i="112"/>
  <c r="F23" i="9"/>
  <c r="F21" i="105"/>
  <c r="G13" i="34"/>
  <c r="G20" i="83"/>
  <c r="E22" i="42"/>
  <c r="F19" i="180"/>
  <c r="F26" i="58"/>
  <c r="E20" i="14"/>
  <c r="F21" i="170"/>
  <c r="F24" i="81"/>
  <c r="E21" i="84"/>
  <c r="F19" i="151"/>
  <c r="F18" i="136"/>
  <c r="E23" i="9"/>
  <c r="F16" i="63"/>
  <c r="F26" i="56"/>
  <c r="E25" i="145"/>
  <c r="E27" i="102"/>
  <c r="F21" i="184"/>
  <c r="F13" i="68"/>
  <c r="F16" i="31"/>
  <c r="E18" i="22"/>
  <c r="F13" i="178"/>
  <c r="F17" i="93"/>
  <c r="E14" i="73"/>
  <c r="G14" i="105"/>
  <c r="F21" i="145"/>
  <c r="E19" i="109"/>
  <c r="F27" i="14"/>
  <c r="E18" i="36"/>
  <c r="E18" i="54"/>
  <c r="E19" i="47"/>
  <c r="F20" i="100"/>
  <c r="E26" i="36"/>
  <c r="F14" i="100"/>
  <c r="E24" i="56"/>
  <c r="F14" i="31"/>
  <c r="F19" i="103"/>
  <c r="F14" i="68"/>
  <c r="F19" i="23"/>
  <c r="G13" i="108"/>
  <c r="F22" i="112"/>
  <c r="F27" i="130"/>
  <c r="F13" i="56"/>
  <c r="E26" i="72"/>
  <c r="E19" i="108"/>
  <c r="G13" i="71"/>
  <c r="G25" i="157"/>
  <c r="G12" i="93"/>
  <c r="E17" i="54"/>
  <c r="E26" i="52"/>
  <c r="E26" i="176"/>
  <c r="F23" i="103"/>
  <c r="E16" i="30"/>
  <c r="F24" i="3"/>
  <c r="G24" i="10"/>
  <c r="F25" i="112"/>
  <c r="G25" i="52"/>
  <c r="F26" i="180"/>
  <c r="G16" i="132"/>
  <c r="E14" i="35"/>
  <c r="G25" i="91"/>
  <c r="F22" i="130"/>
  <c r="E22" i="51"/>
  <c r="G23" i="8"/>
  <c r="E16" i="8"/>
  <c r="F12" i="73"/>
  <c r="G13" i="8"/>
  <c r="G26" i="93"/>
  <c r="E20" i="34"/>
  <c r="F27" i="3"/>
  <c r="G20" i="155"/>
  <c r="E21" i="73"/>
  <c r="E16" i="16"/>
  <c r="E16" i="125"/>
  <c r="E17" i="181"/>
  <c r="F22" i="85"/>
  <c r="G25" i="100"/>
  <c r="E20" i="55"/>
  <c r="E13" i="163"/>
  <c r="F20" i="30"/>
  <c r="F18" i="79"/>
  <c r="G14" i="113"/>
  <c r="F24" i="56"/>
  <c r="F25" i="143"/>
  <c r="E24" i="23"/>
  <c r="G20" i="151"/>
  <c r="F22" i="97"/>
  <c r="G21" i="159"/>
  <c r="G20" i="109"/>
  <c r="F27" i="103"/>
  <c r="F18" i="15"/>
  <c r="G16" i="145"/>
  <c r="F12" i="91"/>
  <c r="G27" i="10"/>
  <c r="E27" i="67"/>
  <c r="G22" i="87"/>
  <c r="F12" i="136"/>
  <c r="F18" i="47"/>
  <c r="E21" i="17"/>
  <c r="E12" i="175"/>
  <c r="G19" i="176"/>
  <c r="F20" i="142"/>
  <c r="E16" i="10"/>
  <c r="E17" i="184"/>
  <c r="F25" i="51"/>
  <c r="G24" i="145"/>
  <c r="E19" i="152"/>
  <c r="F16" i="184"/>
  <c r="G25" i="93"/>
  <c r="G13" i="17"/>
  <c r="E18" i="96"/>
  <c r="G24" i="130"/>
  <c r="G26" i="16"/>
  <c r="G19" i="34"/>
  <c r="E18" i="132"/>
  <c r="G22" i="79"/>
  <c r="F23" i="58"/>
  <c r="F19" i="3"/>
  <c r="G27" i="133"/>
  <c r="F22" i="105"/>
  <c r="E19" i="56"/>
  <c r="G21" i="60"/>
  <c r="G14" i="79"/>
  <c r="F22" i="17"/>
  <c r="G17" i="163"/>
  <c r="E19" i="102"/>
  <c r="G20" i="84"/>
  <c r="F27" i="180"/>
  <c r="G23" i="67"/>
  <c r="G22" i="151"/>
  <c r="G24" i="23"/>
  <c r="E21" i="63"/>
  <c r="F18" i="123"/>
  <c r="G18" i="68"/>
  <c r="G20" i="142"/>
  <c r="E26" i="103"/>
  <c r="F14" i="42"/>
  <c r="F20" i="122"/>
  <c r="E17" i="63"/>
  <c r="G23" i="52"/>
  <c r="F22" i="60"/>
  <c r="E18" i="9"/>
  <c r="G17" i="39"/>
  <c r="F27" i="145"/>
  <c r="E18" i="102"/>
  <c r="F17" i="35"/>
  <c r="G21" i="173"/>
  <c r="F13" i="52"/>
  <c r="F14" i="63"/>
  <c r="F22" i="173"/>
  <c r="G17" i="85"/>
  <c r="F17" i="81"/>
  <c r="G23" i="16"/>
  <c r="E22" i="31"/>
  <c r="G25" i="40"/>
  <c r="E18" i="121"/>
  <c r="G12" i="15"/>
  <c r="F27" i="97"/>
  <c r="E16" i="89"/>
  <c r="G24" i="163"/>
  <c r="E21" i="8"/>
  <c r="F12" i="82"/>
  <c r="E17" i="151"/>
  <c r="F19" i="102"/>
  <c r="F16" i="115"/>
  <c r="F14" i="72"/>
  <c r="E12" i="99"/>
  <c r="F16" i="173"/>
  <c r="F25" i="55"/>
  <c r="F22" i="100"/>
  <c r="G26" i="83"/>
  <c r="F27" i="105"/>
  <c r="E25" i="108"/>
  <c r="F21" i="173"/>
  <c r="E20" i="122"/>
  <c r="F24" i="73"/>
  <c r="E21" i="24"/>
  <c r="G25" i="39"/>
  <c r="E18" i="176"/>
  <c r="F27" i="100"/>
  <c r="F14" i="159"/>
  <c r="E16" i="170"/>
  <c r="F18" i="142"/>
  <c r="F24" i="178"/>
  <c r="E26" i="99"/>
  <c r="F13" i="89"/>
  <c r="G23" i="31"/>
  <c r="E20" i="72"/>
  <c r="G14" i="63"/>
  <c r="E23" i="21"/>
  <c r="G17" i="22"/>
  <c r="E26" i="175"/>
  <c r="G18" i="178"/>
  <c r="G13" i="159"/>
  <c r="F18" i="16"/>
  <c r="F21" i="36"/>
  <c r="F23" i="16"/>
  <c r="G17" i="67"/>
  <c r="E19" i="81"/>
  <c r="F17" i="163"/>
  <c r="G22" i="157"/>
  <c r="F19" i="122"/>
  <c r="E12" i="130"/>
  <c r="G17" i="178"/>
  <c r="G20" i="13"/>
  <c r="E12" i="79"/>
  <c r="F14" i="112"/>
  <c r="G22" i="32"/>
  <c r="E14" i="175"/>
  <c r="F23" i="122"/>
  <c r="G14" i="32"/>
  <c r="E20" i="35"/>
  <c r="G24" i="32"/>
  <c r="E13" i="76"/>
  <c r="E25" i="22"/>
  <c r="E25" i="112"/>
  <c r="G27" i="68"/>
  <c r="E25" i="72"/>
  <c r="G23" i="17"/>
  <c r="E16" i="176"/>
  <c r="F12" i="99"/>
  <c r="G24" i="36"/>
  <c r="E27" i="151"/>
  <c r="G17" i="112"/>
  <c r="E18" i="79"/>
  <c r="G14" i="68"/>
  <c r="F20" i="123"/>
  <c r="G14" i="151"/>
  <c r="F18" i="31"/>
  <c r="F19" i="84"/>
  <c r="E17" i="47"/>
  <c r="E20" i="30"/>
  <c r="E23" i="68"/>
  <c r="G18" i="85"/>
  <c r="F26" i="105"/>
  <c r="F22" i="30"/>
  <c r="F23" i="68"/>
  <c r="E27" i="22"/>
  <c r="G17" i="143"/>
  <c r="E25" i="79"/>
  <c r="G16" i="32"/>
  <c r="E18" i="56"/>
  <c r="E19" i="83"/>
  <c r="E27" i="32"/>
  <c r="E14" i="52"/>
  <c r="F13" i="108"/>
  <c r="E20" i="29"/>
  <c r="F17" i="68"/>
  <c r="E22" i="109"/>
  <c r="G16" i="89"/>
  <c r="F24" i="113"/>
  <c r="F27" i="40"/>
  <c r="G16" i="122"/>
  <c r="G17" i="23"/>
  <c r="E26" i="76"/>
  <c r="E19" i="42"/>
  <c r="E19" i="87"/>
  <c r="F24" i="35"/>
  <c r="E26" i="8"/>
  <c r="F24" i="109"/>
  <c r="E14" i="9"/>
  <c r="G13" i="143"/>
  <c r="E25" i="83"/>
  <c r="F19" i="100"/>
  <c r="G21" i="92"/>
  <c r="F13" i="26"/>
  <c r="F12" i="175"/>
  <c r="F25" i="115"/>
  <c r="E25" i="74"/>
  <c r="G13" i="77"/>
  <c r="G21" i="63"/>
  <c r="F19" i="24"/>
  <c r="E25" i="54"/>
  <c r="E12" i="3"/>
  <c r="G23" i="93"/>
  <c r="E20" i="142"/>
  <c r="G26" i="99"/>
  <c r="F19" i="71"/>
  <c r="F27" i="63"/>
  <c r="G26" i="79"/>
  <c r="E27" i="85"/>
  <c r="G18" i="81"/>
  <c r="E24" i="42"/>
  <c r="G22" i="103"/>
  <c r="G16" i="52"/>
  <c r="E18" i="51"/>
  <c r="G23" i="109"/>
  <c r="G22" i="121"/>
  <c r="E18" i="136"/>
  <c r="F20" i="73"/>
  <c r="G22" i="23"/>
  <c r="E18" i="71"/>
  <c r="E20" i="17"/>
  <c r="G16" i="51"/>
  <c r="E14" i="15"/>
  <c r="E25" i="93"/>
  <c r="E24" i="115"/>
  <c r="F27" i="82"/>
  <c r="F12" i="133"/>
  <c r="E24" i="52"/>
  <c r="G14" i="52"/>
  <c r="F19" i="35"/>
  <c r="F13" i="31"/>
  <c r="F17" i="26"/>
  <c r="F26" i="9"/>
  <c r="F22" i="178"/>
  <c r="G12" i="152"/>
  <c r="G12" i="8"/>
  <c r="G24" i="71"/>
  <c r="F23" i="34"/>
  <c r="F19" i="22"/>
  <c r="F16" i="56"/>
  <c r="E13" i="23"/>
  <c r="E27" i="122"/>
  <c r="G12" i="178"/>
  <c r="F20" i="133"/>
  <c r="E19" i="60"/>
  <c r="F14" i="76"/>
  <c r="G17" i="26"/>
  <c r="F19" i="123"/>
  <c r="G12" i="58"/>
  <c r="E12" i="142"/>
  <c r="F20" i="21"/>
  <c r="G26" i="163"/>
  <c r="E22" i="21"/>
  <c r="F26" i="82"/>
  <c r="F14" i="121"/>
  <c r="F14" i="179"/>
  <c r="E22" i="99"/>
  <c r="F25" i="130"/>
  <c r="F17" i="159"/>
  <c r="G19" i="142"/>
  <c r="F16" i="54"/>
  <c r="F12" i="14"/>
  <c r="G20" i="173"/>
  <c r="F12" i="84"/>
  <c r="E17" i="159"/>
  <c r="G14" i="128"/>
  <c r="E13" i="15"/>
  <c r="F12" i="145"/>
  <c r="E25" i="142"/>
  <c r="F22" i="122"/>
  <c r="E25" i="13"/>
  <c r="G23" i="23"/>
  <c r="F23" i="29"/>
  <c r="G12" i="143"/>
  <c r="G14" i="170"/>
  <c r="G19" i="40"/>
  <c r="F26" i="81"/>
  <c r="F14" i="52"/>
  <c r="G27" i="136"/>
  <c r="E25" i="157"/>
  <c r="E14" i="68"/>
  <c r="E12" i="102"/>
  <c r="F14" i="83"/>
  <c r="G12" i="52"/>
  <c r="F22" i="39"/>
  <c r="E27" i="31"/>
  <c r="F27" i="178"/>
  <c r="G27" i="29"/>
  <c r="G25" i="108"/>
  <c r="F19" i="125"/>
  <c r="E19" i="29"/>
  <c r="G14" i="39"/>
  <c r="F24" i="157"/>
  <c r="E13" i="130"/>
  <c r="F18" i="35"/>
  <c r="G14" i="96"/>
  <c r="G23" i="133"/>
  <c r="E14" i="112"/>
  <c r="F25" i="103"/>
  <c r="G24" i="35"/>
  <c r="F27" i="122"/>
  <c r="E24" i="76"/>
  <c r="G22" i="54"/>
  <c r="F23" i="60"/>
  <c r="G23" i="92"/>
  <c r="G19" i="92"/>
  <c r="F25" i="71"/>
  <c r="F12" i="179"/>
  <c r="E19" i="34"/>
  <c r="G12" i="121"/>
  <c r="G26" i="103"/>
  <c r="E14" i="159"/>
  <c r="G19" i="89"/>
  <c r="E27" i="108"/>
  <c r="E18" i="100"/>
  <c r="F26" i="77"/>
  <c r="E26" i="35"/>
  <c r="G21" i="21"/>
  <c r="F12" i="115"/>
  <c r="E17" i="130"/>
  <c r="G17" i="51"/>
  <c r="F22" i="142"/>
  <c r="F23" i="97"/>
  <c r="G21" i="68"/>
  <c r="F14" i="142"/>
  <c r="E25" i="82"/>
  <c r="F13" i="163"/>
  <c r="G27" i="93"/>
  <c r="G13" i="85"/>
  <c r="F12" i="52"/>
  <c r="E23" i="112"/>
  <c r="F12" i="16"/>
  <c r="E25" i="96"/>
  <c r="F23" i="26"/>
  <c r="G12" i="92"/>
  <c r="G25" i="73"/>
  <c r="F14" i="60"/>
  <c r="G26" i="23"/>
  <c r="G26" i="32"/>
  <c r="E12" i="56"/>
  <c r="E22" i="71"/>
  <c r="E20" i="125"/>
  <c r="F20" i="97"/>
  <c r="F13" i="151"/>
  <c r="G27" i="180"/>
  <c r="G13" i="142"/>
  <c r="F27" i="179"/>
  <c r="F25" i="122"/>
  <c r="G19" i="14"/>
  <c r="G20" i="130"/>
  <c r="F13" i="72"/>
  <c r="F24" i="170"/>
  <c r="G21" i="79"/>
  <c r="G14" i="176"/>
  <c r="G13" i="173"/>
  <c r="F17" i="91"/>
  <c r="E16" i="84"/>
  <c r="E17" i="173"/>
  <c r="F26" i="79"/>
  <c r="E12" i="179"/>
  <c r="G19" i="184"/>
  <c r="F20" i="55"/>
  <c r="F12" i="22"/>
  <c r="F17" i="22"/>
  <c r="E16" i="40"/>
  <c r="E26" i="22"/>
  <c r="E12" i="36"/>
  <c r="F25" i="91"/>
  <c r="F17" i="155"/>
  <c r="F27" i="21"/>
  <c r="G23" i="77"/>
  <c r="E17" i="92"/>
  <c r="G18" i="58"/>
  <c r="E24" i="74"/>
  <c r="E20" i="99"/>
  <c r="G26" i="175"/>
  <c r="E22" i="142"/>
  <c r="F13" i="109"/>
  <c r="F26" i="72"/>
  <c r="E13" i="87"/>
  <c r="F20" i="108"/>
  <c r="F23" i="39"/>
  <c r="E22" i="34"/>
  <c r="F16" i="67"/>
  <c r="E12" i="113"/>
  <c r="E24" i="79"/>
  <c r="G26" i="56"/>
  <c r="E12" i="92"/>
  <c r="F27" i="89"/>
  <c r="F25" i="152"/>
  <c r="F16" i="16"/>
  <c r="G17" i="58"/>
  <c r="E20" i="83"/>
  <c r="E27" i="121"/>
  <c r="E14" i="170"/>
  <c r="G16" i="91"/>
  <c r="E27" i="180"/>
  <c r="E13" i="71"/>
  <c r="G19" i="21"/>
  <c r="G26" i="26"/>
  <c r="G23" i="76"/>
  <c r="E14" i="109"/>
  <c r="E21" i="96"/>
  <c r="E26" i="68"/>
  <c r="E18" i="34"/>
  <c r="G17" i="97"/>
  <c r="G17" i="113"/>
  <c r="F21" i="84"/>
  <c r="E24" i="77"/>
  <c r="G17" i="8"/>
  <c r="G21" i="170"/>
  <c r="E16" i="15"/>
  <c r="E18" i="35"/>
  <c r="F19" i="176"/>
  <c r="F18" i="55"/>
  <c r="F20" i="115"/>
  <c r="F17" i="67"/>
  <c r="E16" i="151"/>
  <c r="E24" i="133"/>
  <c r="F14" i="143"/>
  <c r="E24" i="26"/>
  <c r="E23" i="84"/>
  <c r="E13" i="72"/>
  <c r="F14" i="96"/>
  <c r="G18" i="32"/>
  <c r="E19" i="16"/>
  <c r="E20" i="100"/>
  <c r="G13" i="184"/>
  <c r="G12" i="31"/>
  <c r="G20" i="91"/>
  <c r="F21" i="180"/>
  <c r="G22" i="163"/>
  <c r="G20" i="115"/>
  <c r="E24" i="54"/>
  <c r="G22" i="15"/>
  <c r="F19" i="13"/>
  <c r="E26" i="79"/>
  <c r="G23" i="170"/>
  <c r="E12" i="72"/>
  <c r="G13" i="84"/>
  <c r="E19" i="79"/>
  <c r="G18" i="24"/>
  <c r="F23" i="17"/>
  <c r="G17" i="109"/>
  <c r="G25" i="99"/>
  <c r="G21" i="47"/>
  <c r="G21" i="123"/>
  <c r="F20" i="23"/>
  <c r="E23" i="181"/>
  <c r="E16" i="155"/>
  <c r="E19" i="123"/>
  <c r="F16" i="73"/>
  <c r="G19" i="85"/>
  <c r="E21" i="40"/>
  <c r="G16" i="42"/>
  <c r="F18" i="39"/>
  <c r="G24" i="170"/>
  <c r="E17" i="145"/>
  <c r="F13" i="145"/>
  <c r="F16" i="79"/>
  <c r="G23" i="56"/>
  <c r="F25" i="26"/>
  <c r="G14" i="97"/>
  <c r="F22" i="151"/>
  <c r="G14" i="56"/>
  <c r="E14" i="151"/>
  <c r="E14" i="97"/>
  <c r="G26" i="15"/>
  <c r="E14" i="155"/>
  <c r="E25" i="58"/>
  <c r="F20" i="72"/>
  <c r="F21" i="121"/>
  <c r="E22" i="91"/>
  <c r="E23" i="8"/>
  <c r="F23" i="170"/>
  <c r="F19" i="34"/>
  <c r="E26" i="56"/>
  <c r="G22" i="56"/>
  <c r="E13" i="184"/>
  <c r="E21" i="21"/>
  <c r="E18" i="82"/>
  <c r="F13" i="173"/>
  <c r="E14" i="8"/>
  <c r="F16" i="15"/>
  <c r="E19" i="77"/>
  <c r="G22" i="113"/>
  <c r="E23" i="133"/>
  <c r="F25" i="176"/>
  <c r="F20" i="60"/>
  <c r="E13" i="175"/>
  <c r="F18" i="32"/>
  <c r="F26" i="176"/>
  <c r="E13" i="63"/>
  <c r="G12" i="128"/>
  <c r="G21" i="87"/>
  <c r="E25" i="99"/>
  <c r="F26" i="87"/>
  <c r="G19" i="175"/>
  <c r="G26" i="170"/>
  <c r="F24" i="23"/>
  <c r="G22" i="55"/>
  <c r="G26" i="159"/>
  <c r="E22" i="30"/>
  <c r="G24" i="60"/>
  <c r="G22" i="152"/>
  <c r="G22" i="74"/>
  <c r="F27" i="15"/>
  <c r="E25" i="56"/>
  <c r="E22" i="15"/>
  <c r="E16" i="72"/>
  <c r="G12" i="157"/>
  <c r="F20" i="34"/>
  <c r="F21" i="56"/>
  <c r="F17" i="130"/>
  <c r="G18" i="112"/>
  <c r="F20" i="121"/>
  <c r="G16" i="179"/>
  <c r="F16" i="13"/>
  <c r="G25" i="123"/>
  <c r="E17" i="73"/>
  <c r="F21" i="73"/>
  <c r="F17" i="72"/>
  <c r="F26" i="130"/>
  <c r="F26" i="163"/>
  <c r="G25" i="17"/>
  <c r="G13" i="100"/>
  <c r="G25" i="35"/>
  <c r="E23" i="123"/>
  <c r="E18" i="181"/>
  <c r="F23" i="108"/>
  <c r="F23" i="87"/>
  <c r="E17" i="21"/>
  <c r="G18" i="31"/>
  <c r="G17" i="89"/>
  <c r="G19" i="42"/>
  <c r="F27" i="128"/>
  <c r="E26" i="123"/>
  <c r="F26" i="51"/>
  <c r="G21" i="58"/>
  <c r="F17" i="123"/>
  <c r="G12" i="13"/>
  <c r="E22" i="83"/>
  <c r="F12" i="92"/>
  <c r="F18" i="71"/>
  <c r="E25" i="123"/>
  <c r="G23" i="81"/>
  <c r="F13" i="181"/>
  <c r="F17" i="55"/>
  <c r="G16" i="58"/>
  <c r="F14" i="136"/>
  <c r="F20" i="63"/>
  <c r="E19" i="93"/>
  <c r="F19" i="63"/>
  <c r="E23" i="99"/>
  <c r="E18" i="10"/>
  <c r="F17" i="132"/>
  <c r="F27" i="60"/>
  <c r="F14" i="151"/>
  <c r="E13" i="39"/>
  <c r="E24" i="89"/>
  <c r="F23" i="83"/>
  <c r="E25" i="71"/>
  <c r="F17" i="8"/>
  <c r="G27" i="163"/>
  <c r="F14" i="157"/>
  <c r="G22" i="29"/>
  <c r="F14" i="170"/>
  <c r="F16" i="96"/>
  <c r="E20" i="13"/>
  <c r="E25" i="73"/>
  <c r="G17" i="91"/>
  <c r="G21" i="176"/>
  <c r="E21" i="35"/>
  <c r="G27" i="122"/>
  <c r="G18" i="23"/>
  <c r="G23" i="99"/>
  <c r="E22" i="96"/>
  <c r="G25" i="31"/>
  <c r="G22" i="36"/>
  <c r="E19" i="103"/>
  <c r="G22" i="60"/>
  <c r="G27" i="3"/>
  <c r="F24" i="67"/>
  <c r="F23" i="13"/>
  <c r="E24" i="15"/>
  <c r="E14" i="142"/>
  <c r="F16" i="176"/>
  <c r="E16" i="108"/>
  <c r="E13" i="14"/>
  <c r="F18" i="125"/>
  <c r="E20" i="71"/>
  <c r="E14" i="163"/>
  <c r="F24" i="145"/>
  <c r="E18" i="93"/>
  <c r="E23" i="93"/>
  <c r="E27" i="24"/>
  <c r="G12" i="60"/>
  <c r="G21" i="105"/>
  <c r="F21" i="52"/>
  <c r="G25" i="55"/>
  <c r="F16" i="113"/>
  <c r="E13" i="178"/>
  <c r="E24" i="71"/>
  <c r="E18" i="99"/>
  <c r="F14" i="77"/>
  <c r="F23" i="91"/>
  <c r="E27" i="91"/>
  <c r="F21" i="133"/>
  <c r="G19" i="151"/>
  <c r="E24" i="51"/>
  <c r="E14" i="173"/>
  <c r="G22" i="102"/>
  <c r="G12" i="102"/>
  <c r="G18" i="42"/>
  <c r="G12" i="112"/>
  <c r="F21" i="83"/>
  <c r="G26" i="10"/>
  <c r="E12" i="155"/>
  <c r="G16" i="54"/>
  <c r="E20" i="47"/>
  <c r="E16" i="136"/>
  <c r="E20" i="105"/>
  <c r="E21" i="105"/>
  <c r="G21" i="113"/>
  <c r="E21" i="68"/>
  <c r="F14" i="71"/>
  <c r="G25" i="143"/>
  <c r="G23" i="36"/>
  <c r="G27" i="132"/>
  <c r="E22" i="115"/>
  <c r="F23" i="152"/>
  <c r="G14" i="16"/>
  <c r="E12" i="32"/>
  <c r="G19" i="121"/>
  <c r="E22" i="84"/>
  <c r="F23" i="133"/>
  <c r="F16" i="181"/>
  <c r="G13" i="121"/>
  <c r="E17" i="36"/>
  <c r="G21" i="39"/>
  <c r="E22" i="17"/>
  <c r="G26" i="47"/>
  <c r="F24" i="159"/>
  <c r="E27" i="130"/>
  <c r="G27" i="152"/>
  <c r="F25" i="3"/>
  <c r="E22" i="26"/>
  <c r="E14" i="133"/>
  <c r="F13" i="30"/>
  <c r="F20" i="163"/>
  <c r="F21" i="74"/>
  <c r="F22" i="58"/>
  <c r="G14" i="71"/>
  <c r="G12" i="67"/>
  <c r="F16" i="21"/>
  <c r="E27" i="83"/>
  <c r="F12" i="72"/>
  <c r="G23" i="125"/>
  <c r="G20" i="143"/>
  <c r="E16" i="52"/>
  <c r="E22" i="89"/>
  <c r="F12" i="23"/>
  <c r="G18" i="113"/>
  <c r="F27" i="175"/>
  <c r="E26" i="132"/>
  <c r="E12" i="181"/>
  <c r="F14" i="122"/>
  <c r="F22" i="81"/>
  <c r="F18" i="63"/>
  <c r="E23" i="89"/>
  <c r="F12" i="152"/>
  <c r="E21" i="34"/>
  <c r="G25" i="121"/>
  <c r="F25" i="36"/>
  <c r="G21" i="23"/>
  <c r="E26" i="17"/>
  <c r="G23" i="82"/>
  <c r="G17" i="36"/>
  <c r="F26" i="14"/>
  <c r="F23" i="125"/>
  <c r="E22" i="52"/>
  <c r="F26" i="84"/>
  <c r="E14" i="17"/>
  <c r="F23" i="100"/>
  <c r="E12" i="9"/>
  <c r="F23" i="79"/>
  <c r="G14" i="10"/>
  <c r="G23" i="26"/>
  <c r="F26" i="133"/>
  <c r="G17" i="15"/>
  <c r="F13" i="40"/>
  <c r="E21" i="22"/>
  <c r="E25" i="128"/>
  <c r="E23" i="32"/>
  <c r="F12" i="10"/>
  <c r="E21" i="89"/>
  <c r="E22" i="143"/>
  <c r="G17" i="133"/>
  <c r="E26" i="40"/>
  <c r="G20" i="89"/>
  <c r="G23" i="122"/>
  <c r="E25" i="180"/>
  <c r="F21" i="128"/>
  <c r="E22" i="136"/>
  <c r="G22" i="51"/>
  <c r="F17" i="17"/>
  <c r="G17" i="155"/>
  <c r="F23" i="30"/>
  <c r="E16" i="180"/>
  <c r="F19" i="157"/>
  <c r="E13" i="91"/>
  <c r="F23" i="47"/>
  <c r="G23" i="51"/>
  <c r="E19" i="184"/>
  <c r="F14" i="81"/>
  <c r="G19" i="39"/>
  <c r="G25" i="180"/>
  <c r="E27" i="181"/>
  <c r="E19" i="63"/>
  <c r="G18" i="71"/>
  <c r="E13" i="123"/>
  <c r="F25" i="56"/>
  <c r="E22" i="72"/>
  <c r="G26" i="109"/>
  <c r="E26" i="82"/>
  <c r="F21" i="125"/>
  <c r="F16" i="105"/>
  <c r="F26" i="102"/>
  <c r="F20" i="130"/>
  <c r="F27" i="16"/>
  <c r="G17" i="151"/>
  <c r="E24" i="184"/>
  <c r="E26" i="180"/>
  <c r="G12" i="55"/>
  <c r="F18" i="155"/>
  <c r="F13" i="121"/>
  <c r="E17" i="71"/>
  <c r="G23" i="123"/>
  <c r="F25" i="13"/>
  <c r="F25" i="170"/>
  <c r="F16" i="128"/>
  <c r="E23" i="145"/>
  <c r="G25" i="83"/>
  <c r="G17" i="29"/>
  <c r="G13" i="155"/>
  <c r="E23" i="102"/>
  <c r="F23" i="157"/>
  <c r="E17" i="82"/>
  <c r="G20" i="54"/>
  <c r="F14" i="47"/>
  <c r="E16" i="47"/>
  <c r="F19" i="136"/>
  <c r="E23" i="42"/>
  <c r="G20" i="76"/>
  <c r="E23" i="26"/>
  <c r="F23" i="84"/>
  <c r="F12" i="68"/>
  <c r="F12" i="13"/>
  <c r="E18" i="151"/>
  <c r="E18" i="58"/>
  <c r="F26" i="67"/>
  <c r="E20" i="3"/>
  <c r="G25" i="29"/>
  <c r="G13" i="60"/>
  <c r="E23" i="152"/>
  <c r="E14" i="92"/>
  <c r="E12" i="77"/>
  <c r="E14" i="63"/>
  <c r="F16" i="178"/>
  <c r="E12" i="180"/>
  <c r="F16" i="132"/>
  <c r="E19" i="17"/>
  <c r="E20" i="184"/>
  <c r="E14" i="130"/>
  <c r="E17" i="170"/>
  <c r="F25" i="42"/>
  <c r="G26" i="77"/>
  <c r="E27" i="100"/>
  <c r="F25" i="24"/>
  <c r="F22" i="31"/>
  <c r="F16" i="157"/>
  <c r="E16" i="60"/>
  <c r="E18" i="14"/>
  <c r="F26" i="40"/>
  <c r="G25" i="133"/>
  <c r="F22" i="40"/>
  <c r="E24" i="16"/>
  <c r="G18" i="76"/>
  <c r="E14" i="67"/>
  <c r="E18" i="16"/>
  <c r="E25" i="40"/>
  <c r="F24" i="176"/>
  <c r="G14" i="40"/>
  <c r="G23" i="179"/>
  <c r="G14" i="155"/>
  <c r="E22" i="87"/>
  <c r="E14" i="10"/>
  <c r="E18" i="40"/>
  <c r="G24" i="39"/>
  <c r="E26" i="87"/>
  <c r="E22" i="35"/>
  <c r="G14" i="115"/>
  <c r="G24" i="173"/>
  <c r="F20" i="96"/>
  <c r="G24" i="26"/>
  <c r="E19" i="32"/>
  <c r="F25" i="123"/>
  <c r="E14" i="36"/>
  <c r="G25" i="132"/>
  <c r="F19" i="97"/>
  <c r="G24" i="122"/>
  <c r="F19" i="152"/>
  <c r="G19" i="74"/>
  <c r="E16" i="92"/>
  <c r="E13" i="93"/>
  <c r="E18" i="170"/>
  <c r="G20" i="125"/>
  <c r="G14" i="132"/>
  <c r="F18" i="68"/>
  <c r="E21" i="76"/>
  <c r="G16" i="130"/>
  <c r="F12" i="55"/>
  <c r="F23" i="173"/>
  <c r="G13" i="175"/>
  <c r="E21" i="155"/>
  <c r="E19" i="133"/>
  <c r="G24" i="81"/>
  <c r="G23" i="102"/>
  <c r="G22" i="34"/>
  <c r="F12" i="122"/>
  <c r="E18" i="180"/>
  <c r="E19" i="51"/>
  <c r="E20" i="77"/>
  <c r="F13" i="128"/>
  <c r="G18" i="26"/>
  <c r="G16" i="8"/>
  <c r="G16" i="143"/>
  <c r="F24" i="152"/>
  <c r="G21" i="67"/>
  <c r="G24" i="100"/>
  <c r="F25" i="15"/>
  <c r="E14" i="103"/>
  <c r="F24" i="92"/>
  <c r="E20" i="121"/>
  <c r="E26" i="85"/>
  <c r="E25" i="97"/>
  <c r="F19" i="163"/>
  <c r="G24" i="157"/>
  <c r="F23" i="179"/>
  <c r="G26" i="112"/>
  <c r="F14" i="173"/>
  <c r="E12" i="47"/>
  <c r="F14" i="26"/>
  <c r="G12" i="74"/>
  <c r="F14" i="89"/>
  <c r="E25" i="159"/>
  <c r="E13" i="143"/>
  <c r="F16" i="100"/>
  <c r="E24" i="178"/>
  <c r="E20" i="155"/>
  <c r="G26" i="74"/>
  <c r="E25" i="77"/>
  <c r="G12" i="30"/>
  <c r="G17" i="130"/>
  <c r="G13" i="13"/>
  <c r="F16" i="121"/>
  <c r="E17" i="60"/>
  <c r="F24" i="55"/>
  <c r="E20" i="10"/>
  <c r="F13" i="8"/>
  <c r="E23" i="103"/>
  <c r="G19" i="109"/>
  <c r="E26" i="77"/>
  <c r="G24" i="13"/>
  <c r="F27" i="132"/>
  <c r="G25" i="128"/>
  <c r="E27" i="155"/>
  <c r="G27" i="73"/>
  <c r="G20" i="51"/>
  <c r="E24" i="112"/>
  <c r="F16" i="122"/>
  <c r="F17" i="112"/>
  <c r="E25" i="109"/>
  <c r="G21" i="184"/>
  <c r="G16" i="92"/>
  <c r="G19" i="30"/>
  <c r="G19" i="16"/>
  <c r="F20" i="159"/>
  <c r="F21" i="32"/>
  <c r="G16" i="68"/>
  <c r="E13" i="121"/>
  <c r="G22" i="109"/>
  <c r="F12" i="178"/>
  <c r="G25" i="8"/>
  <c r="G27" i="112"/>
  <c r="G21" i="102"/>
  <c r="F21" i="35"/>
  <c r="F23" i="105"/>
  <c r="F19" i="51"/>
  <c r="G26" i="132"/>
  <c r="G25" i="163"/>
  <c r="F20" i="36"/>
  <c r="F20" i="24"/>
  <c r="F14" i="84"/>
  <c r="E23" i="125"/>
  <c r="E21" i="142"/>
  <c r="F19" i="175"/>
  <c r="F26" i="31"/>
  <c r="E22" i="81"/>
  <c r="F18" i="159"/>
  <c r="F19" i="85"/>
  <c r="E22" i="159"/>
  <c r="F26" i="24"/>
  <c r="G14" i="36"/>
  <c r="E20" i="85"/>
  <c r="F26" i="10"/>
  <c r="E23" i="96"/>
  <c r="G20" i="56"/>
  <c r="G12" i="16"/>
  <c r="E20" i="21"/>
  <c r="E17" i="85"/>
  <c r="G22" i="17"/>
  <c r="F16" i="125"/>
  <c r="G16" i="47"/>
  <c r="G20" i="100"/>
  <c r="G24" i="133"/>
  <c r="E12" i="103"/>
  <c r="F26" i="91"/>
  <c r="E26" i="32"/>
  <c r="F16" i="112"/>
  <c r="F20" i="175"/>
  <c r="F18" i="173"/>
  <c r="F23" i="112"/>
  <c r="E21" i="97"/>
  <c r="E19" i="71"/>
  <c r="E23" i="60"/>
  <c r="E19" i="181"/>
  <c r="G18" i="176"/>
  <c r="G12" i="97"/>
  <c r="E21" i="58"/>
  <c r="E20" i="8"/>
  <c r="E20" i="68"/>
  <c r="E20" i="79"/>
  <c r="G18" i="40"/>
  <c r="F14" i="155"/>
  <c r="F23" i="21"/>
  <c r="F19" i="173"/>
  <c r="F27" i="77"/>
  <c r="G13" i="112"/>
  <c r="F14" i="108"/>
  <c r="F14" i="103"/>
  <c r="E13" i="67"/>
  <c r="G19" i="72"/>
  <c r="G12" i="105"/>
  <c r="F27" i="74"/>
  <c r="G24" i="76"/>
  <c r="E25" i="17"/>
  <c r="E23" i="55"/>
  <c r="G18" i="63"/>
  <c r="F16" i="152"/>
  <c r="G20" i="79"/>
  <c r="F24" i="99"/>
  <c r="F17" i="34"/>
  <c r="G19" i="67"/>
  <c r="F24" i="42"/>
  <c r="F21" i="79"/>
  <c r="G26" i="35"/>
  <c r="F16" i="36"/>
  <c r="E17" i="3"/>
  <c r="F18" i="93"/>
  <c r="E18" i="143"/>
  <c r="G20" i="123"/>
  <c r="E26" i="14"/>
  <c r="E27" i="40"/>
  <c r="F18" i="40"/>
  <c r="E17" i="40"/>
  <c r="E14" i="123"/>
  <c r="E22" i="14"/>
  <c r="G13" i="76"/>
  <c r="E13" i="132"/>
  <c r="F23" i="42"/>
  <c r="G20" i="68"/>
  <c r="F12" i="85"/>
  <c r="G14" i="3"/>
  <c r="E21" i="173"/>
  <c r="F25" i="30"/>
  <c r="F24" i="17"/>
  <c r="G23" i="21"/>
  <c r="F25" i="16"/>
  <c r="F17" i="36"/>
  <c r="G14" i="67"/>
  <c r="G23" i="74"/>
  <c r="G23" i="55"/>
  <c r="G23" i="60"/>
  <c r="E18" i="173"/>
  <c r="E13" i="13"/>
  <c r="F20" i="93"/>
  <c r="E25" i="178"/>
  <c r="E19" i="136"/>
  <c r="G24" i="54"/>
  <c r="G17" i="72"/>
  <c r="E19" i="155"/>
  <c r="G18" i="83"/>
  <c r="E20" i="82"/>
  <c r="F17" i="87"/>
  <c r="E26" i="83"/>
  <c r="E19" i="24"/>
  <c r="F12" i="75"/>
  <c r="E21" i="91"/>
  <c r="E12" i="15"/>
  <c r="G19" i="133"/>
  <c r="G25" i="67"/>
  <c r="F14" i="10"/>
  <c r="F12" i="155"/>
  <c r="G22" i="143"/>
  <c r="F16" i="60"/>
  <c r="E26" i="31"/>
  <c r="E18" i="76"/>
  <c r="F12" i="125"/>
  <c r="F20" i="145"/>
  <c r="E16" i="55"/>
  <c r="G14" i="103"/>
  <c r="F19" i="91"/>
  <c r="F12" i="159"/>
  <c r="F22" i="159"/>
  <c r="E24" i="85"/>
  <c r="E26" i="152"/>
  <c r="F26" i="151"/>
  <c r="G17" i="99"/>
  <c r="F12" i="36"/>
  <c r="G24" i="3"/>
  <c r="E26" i="181"/>
  <c r="F20" i="9"/>
  <c r="G20" i="36"/>
  <c r="F19" i="89"/>
  <c r="E13" i="3"/>
  <c r="E13" i="84"/>
  <c r="G19" i="63"/>
  <c r="G16" i="14"/>
  <c r="G27" i="35"/>
  <c r="G27" i="105"/>
  <c r="G21" i="151"/>
  <c r="G17" i="32"/>
  <c r="F13" i="142"/>
  <c r="G20" i="21"/>
  <c r="G22" i="58"/>
  <c r="F13" i="24"/>
  <c r="F23" i="24"/>
  <c r="F17" i="23"/>
  <c r="G19" i="22"/>
  <c r="E16" i="13"/>
  <c r="G13" i="109"/>
  <c r="F24" i="179"/>
  <c r="F22" i="180"/>
  <c r="F25" i="132"/>
  <c r="F26" i="113"/>
  <c r="F20" i="54"/>
  <c r="F23" i="73"/>
  <c r="G18" i="8"/>
  <c r="G24" i="92"/>
  <c r="E12" i="40"/>
  <c r="E24" i="132"/>
  <c r="E25" i="14"/>
  <c r="G24" i="180"/>
  <c r="F20" i="83"/>
  <c r="F23" i="92"/>
  <c r="G25" i="54"/>
  <c r="E23" i="16"/>
  <c r="E16" i="9"/>
  <c r="F14" i="130"/>
  <c r="E17" i="30"/>
  <c r="E17" i="84"/>
  <c r="F22" i="132"/>
  <c r="G21" i="42"/>
  <c r="F20" i="155"/>
  <c r="F22" i="152"/>
  <c r="F26" i="83"/>
  <c r="E13" i="145"/>
  <c r="F22" i="93"/>
  <c r="G14" i="84"/>
  <c r="F16" i="108"/>
  <c r="G21" i="82"/>
  <c r="E20" i="31"/>
  <c r="G27" i="63"/>
  <c r="G21" i="93"/>
  <c r="F23" i="180"/>
  <c r="G17" i="136"/>
  <c r="F26" i="52"/>
  <c r="E20" i="132"/>
  <c r="F14" i="128"/>
  <c r="E17" i="10"/>
  <c r="F17" i="109"/>
  <c r="F19" i="73"/>
  <c r="E26" i="109"/>
  <c r="F22" i="87"/>
  <c r="G12" i="142"/>
  <c r="G16" i="170"/>
  <c r="G21" i="55"/>
  <c r="F22" i="83"/>
  <c r="F26" i="22"/>
  <c r="E19" i="73"/>
  <c r="F26" i="142"/>
  <c r="F17" i="100"/>
  <c r="G12" i="14"/>
  <c r="G17" i="63"/>
  <c r="F14" i="152"/>
  <c r="E13" i="29"/>
  <c r="G18" i="22"/>
  <c r="F19" i="128"/>
  <c r="E25" i="89"/>
  <c r="F14" i="56"/>
  <c r="G25" i="112"/>
  <c r="G27" i="17"/>
  <c r="G23" i="163"/>
  <c r="E21" i="13"/>
  <c r="F23" i="109"/>
  <c r="G20" i="47"/>
  <c r="F18" i="179"/>
  <c r="F18" i="26"/>
  <c r="G20" i="31"/>
  <c r="G18" i="60"/>
  <c r="G14" i="35"/>
  <c r="E12" i="30"/>
  <c r="G19" i="152"/>
  <c r="F19" i="15"/>
  <c r="E26" i="30"/>
  <c r="E17" i="96"/>
  <c r="F24" i="39"/>
  <c r="E13" i="125"/>
  <c r="E21" i="163"/>
  <c r="G18" i="77"/>
  <c r="E24" i="92"/>
  <c r="F18" i="178"/>
  <c r="F21" i="179"/>
  <c r="F18" i="3"/>
  <c r="E13" i="180"/>
  <c r="F27" i="84"/>
  <c r="F21" i="26"/>
  <c r="F17" i="29"/>
  <c r="G21" i="56"/>
  <c r="F21" i="92"/>
  <c r="F27" i="71"/>
  <c r="G26" i="115"/>
  <c r="G16" i="100"/>
  <c r="E23" i="92"/>
  <c r="E19" i="179"/>
  <c r="E13" i="152"/>
  <c r="E18" i="74"/>
  <c r="F26" i="8"/>
  <c r="F13" i="136"/>
  <c r="E25" i="122"/>
  <c r="G21" i="84"/>
  <c r="G20" i="92"/>
  <c r="F21" i="21"/>
  <c r="F22" i="89"/>
  <c r="F22" i="133"/>
  <c r="G25" i="74"/>
  <c r="E26" i="71"/>
  <c r="F19" i="30"/>
  <c r="G25" i="15"/>
  <c r="F19" i="179"/>
  <c r="F12" i="47"/>
  <c r="G23" i="143"/>
  <c r="G27" i="74"/>
  <c r="E17" i="109"/>
  <c r="G24" i="176"/>
  <c r="G21" i="179"/>
  <c r="F14" i="14"/>
  <c r="G25" i="125"/>
  <c r="F13" i="82"/>
  <c r="F21" i="60"/>
  <c r="F26" i="39"/>
  <c r="G26" i="87"/>
  <c r="G19" i="143"/>
  <c r="E16" i="26"/>
  <c r="G25" i="63"/>
  <c r="E23" i="170"/>
  <c r="F17" i="92"/>
  <c r="E25" i="170"/>
  <c r="F16" i="87"/>
  <c r="E17" i="142"/>
  <c r="G25" i="175"/>
  <c r="G14" i="81"/>
  <c r="F22" i="125"/>
  <c r="G26" i="123"/>
  <c r="F23" i="96"/>
  <c r="F24" i="36"/>
  <c r="F16" i="68"/>
  <c r="G22" i="24"/>
  <c r="G16" i="30"/>
  <c r="F19" i="17"/>
  <c r="G14" i="91"/>
  <c r="E27" i="178"/>
  <c r="G22" i="180"/>
  <c r="G22" i="9"/>
  <c r="F23" i="51"/>
  <c r="F26" i="123"/>
  <c r="G20" i="40"/>
  <c r="G24" i="16"/>
  <c r="G19" i="32"/>
  <c r="G19" i="145"/>
  <c r="E26" i="122"/>
  <c r="G14" i="15"/>
  <c r="G22" i="181"/>
  <c r="G21" i="13"/>
  <c r="G20" i="96"/>
  <c r="E16" i="143"/>
  <c r="E21" i="3"/>
  <c r="E17" i="56"/>
  <c r="G23" i="35"/>
  <c r="G18" i="34"/>
  <c r="G22" i="26"/>
  <c r="G14" i="179"/>
  <c r="F21" i="54"/>
  <c r="E20" i="145"/>
  <c r="E23" i="54"/>
  <c r="F19" i="113"/>
  <c r="E12" i="23"/>
  <c r="G19" i="54"/>
  <c r="E23" i="76"/>
  <c r="G23" i="14"/>
  <c r="G13" i="9"/>
  <c r="E17" i="89"/>
  <c r="F18" i="58"/>
  <c r="E21" i="32"/>
  <c r="E19" i="55"/>
  <c r="F22" i="175"/>
  <c r="F12" i="163"/>
  <c r="F19" i="21"/>
  <c r="G20" i="74"/>
  <c r="E14" i="184"/>
  <c r="F17" i="151"/>
  <c r="F20" i="74"/>
  <c r="E13" i="47"/>
  <c r="G23" i="89"/>
  <c r="E13" i="170"/>
  <c r="E21" i="109"/>
  <c r="E19" i="52"/>
  <c r="F27" i="133"/>
  <c r="G23" i="151"/>
  <c r="E25" i="173"/>
  <c r="F12" i="79"/>
  <c r="F27" i="68"/>
  <c r="E17" i="123"/>
  <c r="G20" i="55"/>
  <c r="F18" i="175"/>
  <c r="E23" i="175"/>
  <c r="G24" i="77"/>
  <c r="F12" i="39"/>
  <c r="E18" i="112"/>
  <c r="E12" i="176"/>
  <c r="G14" i="180"/>
  <c r="E23" i="132"/>
  <c r="F24" i="123"/>
  <c r="E26" i="105"/>
  <c r="E22" i="123"/>
  <c r="F20" i="8"/>
  <c r="F22" i="179"/>
  <c r="G20" i="103"/>
  <c r="G27" i="87"/>
  <c r="G16" i="23"/>
  <c r="F19" i="82"/>
  <c r="G14" i="83"/>
  <c r="G20" i="108"/>
  <c r="G17" i="55"/>
  <c r="F21" i="97"/>
  <c r="G12" i="21"/>
  <c r="E24" i="87"/>
  <c r="E18" i="63"/>
  <c r="F24" i="63"/>
  <c r="E13" i="128"/>
  <c r="F18" i="132"/>
  <c r="F13" i="73"/>
  <c r="E13" i="155"/>
  <c r="E26" i="93"/>
  <c r="E20" i="51"/>
  <c r="E14" i="21"/>
  <c r="F22" i="21"/>
  <c r="G25" i="102"/>
  <c r="E26" i="133"/>
  <c r="G13" i="56"/>
  <c r="F26" i="136"/>
  <c r="E21" i="71"/>
  <c r="G22" i="30"/>
  <c r="G24" i="91"/>
  <c r="F20" i="56"/>
  <c r="E25" i="163"/>
  <c r="G18" i="163"/>
  <c r="E22" i="121"/>
  <c r="G13" i="63"/>
  <c r="G17" i="181"/>
  <c r="F20" i="31"/>
  <c r="F17" i="42"/>
  <c r="G21" i="36"/>
  <c r="F20" i="152"/>
  <c r="F12" i="8"/>
  <c r="G18" i="79"/>
  <c r="F21" i="85"/>
  <c r="E24" i="17"/>
  <c r="E17" i="113"/>
  <c r="F17" i="103"/>
  <c r="G27" i="157"/>
  <c r="F21" i="108"/>
  <c r="G12" i="109"/>
  <c r="E21" i="93"/>
  <c r="E12" i="73"/>
  <c r="E20" i="91"/>
  <c r="F12" i="56"/>
  <c r="E21" i="74"/>
  <c r="G12" i="36"/>
  <c r="G23" i="145"/>
  <c r="F25" i="178"/>
  <c r="G13" i="125"/>
  <c r="E17" i="132"/>
  <c r="G13" i="113"/>
  <c r="G24" i="105"/>
  <c r="G21" i="96"/>
  <c r="E19" i="112"/>
  <c r="E24" i="179"/>
  <c r="G27" i="51"/>
  <c r="E25" i="51"/>
  <c r="G23" i="34"/>
  <c r="E27" i="36"/>
  <c r="F16" i="142"/>
  <c r="G17" i="31"/>
  <c r="F19" i="81"/>
  <c r="G23" i="97"/>
  <c r="F25" i="73"/>
  <c r="F24" i="9"/>
  <c r="G14" i="82"/>
  <c r="G27" i="30"/>
  <c r="G24" i="30"/>
  <c r="G16" i="77"/>
  <c r="G19" i="112"/>
  <c r="G21" i="9"/>
  <c r="E24" i="143"/>
  <c r="F20" i="71"/>
  <c r="G23" i="13"/>
  <c r="G16" i="142"/>
  <c r="F20" i="76"/>
  <c r="E27" i="113"/>
  <c r="F18" i="17"/>
  <c r="E26" i="84"/>
  <c r="G21" i="180"/>
  <c r="E25" i="155"/>
  <c r="E25" i="23"/>
  <c r="F24" i="79"/>
  <c r="G20" i="152"/>
  <c r="G16" i="31"/>
  <c r="E14" i="99"/>
  <c r="E23" i="77"/>
  <c r="E26" i="130"/>
  <c r="G26" i="54"/>
  <c r="F20" i="176"/>
  <c r="F12" i="31"/>
  <c r="F20" i="81"/>
  <c r="F16" i="77"/>
  <c r="F17" i="122"/>
  <c r="G20" i="157"/>
  <c r="E16" i="109"/>
  <c r="G26" i="30"/>
  <c r="F20" i="113"/>
  <c r="F24" i="151"/>
  <c r="G14" i="100"/>
  <c r="E27" i="55"/>
  <c r="F19" i="109"/>
  <c r="G24" i="102"/>
  <c r="G18" i="87"/>
  <c r="G17" i="54"/>
  <c r="F22" i="10"/>
  <c r="G16" i="180"/>
  <c r="E14" i="122"/>
  <c r="G22" i="72"/>
  <c r="F13" i="133"/>
  <c r="G24" i="40"/>
  <c r="E21" i="175"/>
  <c r="G12" i="63"/>
  <c r="G23" i="47"/>
  <c r="F17" i="96"/>
  <c r="G18" i="84"/>
  <c r="F12" i="113"/>
  <c r="F25" i="60"/>
  <c r="G20" i="73"/>
  <c r="E24" i="170"/>
  <c r="E24" i="9"/>
  <c r="F21" i="63"/>
  <c r="F18" i="83"/>
  <c r="E24" i="55"/>
  <c r="E27" i="8"/>
  <c r="F18" i="22"/>
  <c r="E26" i="136"/>
  <c r="F13" i="79"/>
  <c r="F27" i="8"/>
  <c r="E26" i="184"/>
  <c r="E14" i="13"/>
  <c r="G22" i="159"/>
  <c r="G22" i="84"/>
  <c r="F22" i="73"/>
  <c r="E13" i="82"/>
  <c r="F26" i="3"/>
  <c r="E23" i="71"/>
  <c r="E26" i="102"/>
  <c r="F18" i="103"/>
  <c r="G26" i="55"/>
  <c r="E25" i="115"/>
  <c r="F24" i="24"/>
  <c r="F27" i="121"/>
  <c r="E23" i="58"/>
  <c r="F13" i="76"/>
  <c r="G16" i="128"/>
  <c r="F22" i="71"/>
  <c r="F20" i="79"/>
  <c r="G18" i="125"/>
  <c r="G18" i="136"/>
  <c r="F14" i="29"/>
  <c r="F18" i="109"/>
  <c r="G26" i="84"/>
  <c r="F24" i="112"/>
  <c r="E17" i="136"/>
  <c r="G23" i="87"/>
  <c r="F14" i="97"/>
  <c r="F17" i="32"/>
  <c r="F22" i="52"/>
  <c r="G24" i="115"/>
  <c r="E12" i="17"/>
  <c r="G22" i="22"/>
  <c r="E19" i="99"/>
  <c r="E20" i="74"/>
  <c r="G13" i="10"/>
  <c r="E12" i="82"/>
  <c r="G22" i="83"/>
  <c r="F21" i="96"/>
  <c r="E19" i="13"/>
  <c r="E22" i="82"/>
  <c r="G22" i="130"/>
  <c r="E20" i="16"/>
  <c r="E26" i="16"/>
  <c r="G22" i="13"/>
  <c r="G24" i="74"/>
  <c r="G27" i="170"/>
  <c r="F16" i="163"/>
  <c r="F24" i="108"/>
  <c r="F13" i="115"/>
  <c r="F20" i="77"/>
  <c r="E12" i="14"/>
  <c r="G12" i="39"/>
  <c r="G27" i="14"/>
  <c r="G25" i="103"/>
  <c r="F19" i="87"/>
  <c r="F24" i="21"/>
  <c r="E25" i="76"/>
  <c r="F21" i="87"/>
  <c r="E14" i="93"/>
  <c r="F13" i="103"/>
  <c r="G18" i="99"/>
  <c r="E22" i="108"/>
  <c r="E24" i="152"/>
  <c r="E25" i="105"/>
  <c r="F12" i="63"/>
  <c r="E13" i="81"/>
  <c r="E13" i="92"/>
  <c r="F25" i="97"/>
  <c r="E23" i="176"/>
  <c r="F24" i="74"/>
  <c r="E12" i="93"/>
  <c r="F21" i="15"/>
  <c r="F25" i="92"/>
  <c r="G20" i="72"/>
  <c r="G14" i="173"/>
  <c r="E14" i="136"/>
  <c r="F26" i="13"/>
  <c r="G19" i="17"/>
  <c r="G16" i="99"/>
  <c r="F19" i="68"/>
  <c r="E18" i="15"/>
  <c r="F27" i="10"/>
  <c r="G26" i="184"/>
  <c r="E13" i="34"/>
  <c r="F18" i="91"/>
  <c r="F21" i="42"/>
  <c r="F20" i="17"/>
  <c r="E26" i="96"/>
  <c r="F12" i="109"/>
  <c r="G18" i="82"/>
  <c r="G21" i="22"/>
  <c r="E20" i="96"/>
  <c r="E22" i="113"/>
  <c r="E26" i="47"/>
  <c r="F18" i="92"/>
  <c r="F18" i="97"/>
  <c r="F13" i="58"/>
  <c r="G24" i="151"/>
  <c r="E20" i="151"/>
  <c r="G26" i="180"/>
  <c r="E25" i="132"/>
  <c r="F23" i="76"/>
  <c r="E16" i="115"/>
  <c r="E19" i="113"/>
  <c r="G12" i="123"/>
  <c r="F23" i="93"/>
  <c r="E18" i="3"/>
  <c r="G20" i="30"/>
  <c r="G14" i="130"/>
  <c r="E14" i="128"/>
  <c r="G27" i="54"/>
  <c r="F26" i="145"/>
  <c r="F14" i="21"/>
  <c r="E24" i="157"/>
  <c r="F25" i="136"/>
  <c r="F22" i="184"/>
  <c r="F12" i="77"/>
  <c r="E20" i="58"/>
  <c r="G26" i="108"/>
  <c r="E23" i="85"/>
  <c r="G21" i="73"/>
  <c r="E17" i="15"/>
  <c r="G20" i="15"/>
  <c r="G18" i="55"/>
  <c r="E13" i="79"/>
  <c r="E12" i="132"/>
  <c r="G21" i="103"/>
  <c r="F19" i="96"/>
  <c r="G16" i="103"/>
  <c r="G18" i="72"/>
  <c r="F25" i="10"/>
  <c r="G18" i="128"/>
  <c r="E14" i="32"/>
  <c r="G20" i="184"/>
  <c r="F27" i="176"/>
  <c r="G17" i="83"/>
  <c r="E18" i="47"/>
  <c r="F18" i="151"/>
  <c r="F27" i="26"/>
  <c r="G13" i="52"/>
  <c r="E21" i="30"/>
  <c r="G12" i="56"/>
  <c r="G13" i="51"/>
  <c r="G24" i="152"/>
  <c r="E26" i="151"/>
  <c r="E18" i="157"/>
  <c r="F23" i="72"/>
  <c r="E19" i="15"/>
  <c r="E21" i="39"/>
  <c r="G27" i="99"/>
  <c r="E27" i="93"/>
  <c r="E20" i="87"/>
  <c r="G14" i="29"/>
  <c r="G26" i="58"/>
  <c r="G22" i="108"/>
  <c r="F24" i="105"/>
  <c r="G12" i="125"/>
  <c r="F27" i="72"/>
  <c r="G14" i="121"/>
  <c r="F23" i="56"/>
  <c r="F22" i="102"/>
  <c r="G19" i="83"/>
  <c r="G18" i="51"/>
  <c r="G26" i="143"/>
  <c r="F27" i="52"/>
  <c r="G19" i="60"/>
  <c r="E17" i="97"/>
  <c r="E23" i="163"/>
  <c r="E12" i="68"/>
  <c r="G25" i="79"/>
  <c r="F13" i="17"/>
  <c r="G26" i="92"/>
  <c r="G19" i="115"/>
  <c r="F17" i="54"/>
  <c r="G27" i="123"/>
  <c r="E21" i="15"/>
  <c r="G24" i="93"/>
  <c r="F25" i="58"/>
  <c r="G21" i="157"/>
  <c r="F16" i="151"/>
  <c r="E22" i="77"/>
  <c r="E20" i="26"/>
  <c r="G13" i="89"/>
  <c r="F22" i="108"/>
  <c r="E13" i="89"/>
  <c r="F20" i="67"/>
  <c r="G25" i="113"/>
  <c r="E24" i="39"/>
  <c r="E16" i="179"/>
  <c r="F26" i="63"/>
  <c r="G27" i="72"/>
  <c r="F27" i="24"/>
  <c r="G21" i="108"/>
  <c r="E26" i="159"/>
  <c r="F23" i="40"/>
  <c r="F26" i="128"/>
  <c r="F17" i="133"/>
  <c r="E23" i="179"/>
  <c r="F12" i="87"/>
  <c r="E14" i="100"/>
  <c r="G26" i="113"/>
  <c r="E22" i="173"/>
  <c r="F13" i="71"/>
  <c r="E27" i="175"/>
  <c r="G21" i="130"/>
  <c r="E21" i="123"/>
  <c r="G12" i="96"/>
  <c r="F17" i="136"/>
  <c r="E24" i="3"/>
  <c r="F14" i="15"/>
  <c r="E19" i="85"/>
  <c r="F17" i="31"/>
  <c r="F21" i="51"/>
  <c r="E26" i="29"/>
  <c r="G27" i="8"/>
  <c r="G25" i="84"/>
  <c r="G14" i="122"/>
  <c r="E18" i="175"/>
  <c r="E19" i="82"/>
  <c r="F20" i="151"/>
  <c r="G24" i="29"/>
  <c r="F22" i="35"/>
  <c r="F14" i="132"/>
  <c r="G22" i="176"/>
  <c r="G22" i="31"/>
  <c r="G24" i="73"/>
  <c r="E26" i="26"/>
  <c r="F16" i="136"/>
  <c r="E22" i="8"/>
  <c r="G21" i="10"/>
  <c r="F20" i="68"/>
  <c r="E14" i="179"/>
  <c r="G19" i="180"/>
  <c r="F22" i="54"/>
  <c r="F20" i="178"/>
  <c r="E27" i="77"/>
  <c r="F16" i="9"/>
  <c r="G26" i="52"/>
  <c r="E25" i="10"/>
  <c r="E12" i="22"/>
  <c r="E18" i="60"/>
  <c r="F27" i="30"/>
  <c r="G23" i="9"/>
  <c r="F25" i="128"/>
  <c r="E19" i="100"/>
  <c r="G16" i="73"/>
  <c r="G16" i="175"/>
  <c r="G21" i="17"/>
  <c r="F12" i="105"/>
  <c r="F25" i="72"/>
  <c r="G18" i="91"/>
  <c r="G18" i="151"/>
  <c r="F21" i="8"/>
  <c r="F12" i="81"/>
  <c r="F16" i="155"/>
  <c r="G26" i="81"/>
  <c r="E27" i="3"/>
  <c r="G19" i="58"/>
  <c r="E12" i="75"/>
  <c r="G17" i="176"/>
  <c r="G25" i="145"/>
  <c r="F17" i="142"/>
  <c r="E20" i="109"/>
  <c r="F19" i="58"/>
  <c r="E21" i="26"/>
  <c r="F18" i="163"/>
  <c r="G13" i="115"/>
  <c r="F24" i="87"/>
  <c r="F20" i="87"/>
  <c r="F26" i="115"/>
  <c r="E27" i="54"/>
  <c r="E27" i="92"/>
  <c r="E20" i="159"/>
  <c r="F13" i="77"/>
  <c r="F27" i="83"/>
  <c r="G12" i="113"/>
  <c r="F22" i="47"/>
  <c r="F19" i="170"/>
  <c r="E14" i="113"/>
  <c r="F24" i="26"/>
  <c r="E12" i="35"/>
  <c r="E22" i="67"/>
  <c r="G23" i="85"/>
  <c r="E25" i="103"/>
  <c r="E24" i="29"/>
  <c r="G22" i="47"/>
  <c r="G13" i="105"/>
  <c r="G14" i="108"/>
  <c r="G22" i="100"/>
  <c r="F19" i="83"/>
  <c r="G14" i="47"/>
  <c r="G25" i="24"/>
  <c r="G22" i="40"/>
  <c r="F23" i="102"/>
  <c r="F27" i="56"/>
  <c r="E17" i="68"/>
  <c r="E20" i="170"/>
  <c r="F16" i="74"/>
  <c r="E21" i="16"/>
  <c r="F21" i="93"/>
  <c r="G18" i="181"/>
  <c r="E25" i="42"/>
  <c r="F23" i="176"/>
  <c r="G22" i="77"/>
  <c r="E16" i="73"/>
  <c r="G22" i="96"/>
  <c r="G16" i="81"/>
  <c r="F20" i="92"/>
  <c r="E19" i="122"/>
  <c r="F27" i="123"/>
  <c r="F20" i="47"/>
  <c r="G23" i="178"/>
  <c r="G26" i="151"/>
  <c r="F19" i="54"/>
  <c r="G27" i="142"/>
  <c r="G13" i="96"/>
  <c r="G25" i="47"/>
  <c r="E21" i="128"/>
  <c r="F21" i="136"/>
  <c r="G14" i="14"/>
  <c r="G27" i="9"/>
  <c r="E26" i="163"/>
  <c r="G18" i="10"/>
  <c r="F18" i="14"/>
  <c r="F20" i="84"/>
  <c r="E25" i="29"/>
  <c r="F13" i="159"/>
  <c r="F18" i="85"/>
  <c r="F23" i="121"/>
  <c r="E13" i="32"/>
  <c r="F19" i="178"/>
  <c r="G16" i="36"/>
  <c r="G24" i="136"/>
  <c r="G24" i="103"/>
  <c r="E27" i="123"/>
  <c r="G17" i="77"/>
  <c r="F18" i="34"/>
  <c r="F26" i="47"/>
  <c r="F12" i="40"/>
  <c r="F25" i="181"/>
  <c r="F22" i="29"/>
  <c r="G20" i="34"/>
  <c r="E16" i="31"/>
  <c r="G14" i="77"/>
  <c r="G12" i="42"/>
  <c r="F23" i="163"/>
  <c r="F17" i="143"/>
  <c r="E16" i="32"/>
  <c r="G13" i="181"/>
  <c r="E23" i="130"/>
  <c r="F23" i="63"/>
  <c r="F16" i="179"/>
  <c r="E20" i="23"/>
  <c r="G24" i="112"/>
  <c r="F25" i="35"/>
  <c r="F13" i="23"/>
  <c r="G16" i="26"/>
  <c r="E20" i="73"/>
  <c r="F27" i="115"/>
  <c r="G26" i="121"/>
  <c r="G12" i="84"/>
  <c r="E16" i="142"/>
  <c r="F12" i="96"/>
  <c r="F24" i="72"/>
  <c r="G24" i="34"/>
  <c r="F22" i="32"/>
  <c r="F22" i="13"/>
  <c r="E14" i="34"/>
  <c r="E14" i="83"/>
  <c r="G25" i="42"/>
  <c r="F17" i="51"/>
  <c r="E22" i="3"/>
  <c r="G16" i="109"/>
  <c r="F23" i="10"/>
  <c r="E23" i="155"/>
  <c r="G22" i="179"/>
  <c r="E16" i="102"/>
  <c r="G25" i="14"/>
  <c r="G25" i="82"/>
  <c r="G22" i="76"/>
  <c r="G19" i="100"/>
  <c r="E19" i="130"/>
  <c r="E21" i="23"/>
  <c r="F24" i="71"/>
  <c r="F25" i="32"/>
  <c r="G21" i="145"/>
  <c r="F21" i="71"/>
  <c r="G19" i="68"/>
  <c r="F13" i="54"/>
  <c r="F25" i="145"/>
  <c r="G14" i="102"/>
  <c r="E12" i="71"/>
  <c r="F14" i="125"/>
  <c r="G18" i="108"/>
  <c r="G18" i="100"/>
  <c r="G26" i="63"/>
  <c r="F21" i="55"/>
  <c r="G20" i="26"/>
  <c r="F14" i="91"/>
  <c r="E14" i="115"/>
  <c r="G27" i="143"/>
  <c r="G12" i="155"/>
  <c r="G19" i="113"/>
  <c r="E14" i="125"/>
  <c r="G25" i="130"/>
  <c r="E25" i="151"/>
  <c r="E19" i="54"/>
  <c r="E16" i="82"/>
  <c r="G16" i="181"/>
  <c r="E14" i="89"/>
  <c r="F25" i="31"/>
  <c r="E24" i="96"/>
  <c r="F25" i="99"/>
  <c r="G27" i="79"/>
  <c r="E18" i="152"/>
  <c r="G24" i="47"/>
  <c r="G14" i="76"/>
  <c r="E24" i="159"/>
  <c r="E13" i="52"/>
  <c r="E14" i="3"/>
  <c r="F18" i="9"/>
  <c r="E26" i="128"/>
  <c r="F22" i="163"/>
  <c r="F14" i="74"/>
  <c r="F25" i="54"/>
  <c r="F25" i="79"/>
  <c r="G14" i="178"/>
  <c r="G19" i="128"/>
  <c r="E14" i="108"/>
  <c r="G20" i="23"/>
  <c r="G19" i="136"/>
  <c r="G13" i="133"/>
  <c r="G26" i="76"/>
  <c r="G23" i="42"/>
  <c r="F18" i="157"/>
  <c r="G25" i="97"/>
  <c r="E16" i="21"/>
  <c r="F16" i="39"/>
  <c r="E13" i="99"/>
  <c r="E19" i="23"/>
  <c r="E25" i="34"/>
  <c r="E20" i="123"/>
  <c r="F27" i="108"/>
  <c r="F22" i="123"/>
  <c r="E25" i="9"/>
  <c r="F26" i="173"/>
  <c r="F20" i="3"/>
  <c r="E24" i="180"/>
  <c r="F21" i="142"/>
  <c r="F21" i="76"/>
  <c r="F13" i="102"/>
  <c r="E27" i="21"/>
  <c r="G25" i="151"/>
  <c r="F13" i="157"/>
  <c r="F24" i="83"/>
  <c r="E14" i="77"/>
  <c r="G25" i="34"/>
  <c r="E13" i="35"/>
  <c r="F22" i="23"/>
  <c r="G22" i="99"/>
  <c r="E21" i="108"/>
  <c r="E17" i="125"/>
  <c r="F27" i="23"/>
  <c r="F16" i="55"/>
  <c r="E13" i="151"/>
  <c r="E17" i="23"/>
  <c r="F13" i="51"/>
  <c r="G20" i="179"/>
  <c r="G23" i="22"/>
  <c r="F12" i="15"/>
  <c r="G23" i="63"/>
  <c r="G13" i="152"/>
  <c r="E27" i="56"/>
  <c r="E19" i="68"/>
  <c r="E12" i="58"/>
  <c r="E24" i="109"/>
  <c r="F25" i="23"/>
  <c r="F25" i="105"/>
  <c r="E14" i="145"/>
  <c r="F26" i="125"/>
  <c r="E22" i="73"/>
  <c r="E21" i="54"/>
  <c r="F23" i="123"/>
  <c r="G18" i="122"/>
  <c r="F13" i="155"/>
  <c r="E16" i="29"/>
  <c r="E27" i="82"/>
  <c r="F21" i="40"/>
  <c r="F16" i="103"/>
  <c r="F17" i="77"/>
  <c r="G21" i="122"/>
  <c r="E13" i="8"/>
  <c r="F16" i="26"/>
  <c r="F23" i="132"/>
  <c r="F13" i="176"/>
  <c r="F25" i="109"/>
  <c r="G19" i="123"/>
  <c r="E24" i="72"/>
  <c r="E12" i="83"/>
  <c r="F16" i="30"/>
  <c r="G25" i="176"/>
  <c r="E23" i="151"/>
  <c r="E24" i="125"/>
  <c r="F26" i="55"/>
  <c r="G24" i="21"/>
  <c r="F12" i="143"/>
  <c r="F12" i="30"/>
  <c r="E23" i="143"/>
  <c r="F25" i="85"/>
  <c r="E12" i="42"/>
  <c r="G18" i="179"/>
  <c r="E16" i="79"/>
  <c r="F21" i="143"/>
  <c r="G26" i="125"/>
  <c r="E12" i="151"/>
  <c r="E23" i="72"/>
  <c r="E26" i="9"/>
  <c r="G26" i="72"/>
  <c r="G27" i="103"/>
  <c r="E21" i="87"/>
  <c r="G16" i="10"/>
  <c r="F26" i="60"/>
  <c r="E13" i="74"/>
  <c r="E23" i="23"/>
  <c r="G13" i="15"/>
  <c r="E14" i="29"/>
  <c r="F18" i="181"/>
  <c r="G13" i="54"/>
  <c r="E16" i="81"/>
  <c r="E26" i="63"/>
  <c r="F16" i="29"/>
  <c r="E25" i="113"/>
  <c r="G18" i="132"/>
  <c r="G19" i="84"/>
  <c r="F24" i="136"/>
  <c r="G12" i="91"/>
  <c r="E18" i="30"/>
  <c r="G17" i="122"/>
  <c r="E13" i="51"/>
  <c r="G18" i="89"/>
  <c r="F13" i="47"/>
  <c r="G17" i="16"/>
  <c r="F20" i="102"/>
  <c r="E13" i="10"/>
  <c r="G14" i="175"/>
  <c r="F20" i="89"/>
  <c r="F23" i="175"/>
  <c r="E20" i="143"/>
  <c r="F18" i="145"/>
  <c r="G27" i="125"/>
  <c r="E13" i="17"/>
  <c r="E17" i="93"/>
  <c r="G12" i="24"/>
  <c r="F17" i="157"/>
  <c r="F13" i="130"/>
  <c r="F20" i="26"/>
  <c r="F12" i="76"/>
  <c r="F14" i="23"/>
  <c r="F21" i="99"/>
  <c r="F17" i="47"/>
  <c r="F14" i="32"/>
  <c r="G19" i="81"/>
  <c r="F22" i="143"/>
  <c r="G16" i="39"/>
  <c r="G20" i="87"/>
  <c r="G27" i="100"/>
  <c r="F24" i="47"/>
  <c r="F19" i="115"/>
  <c r="F20" i="16"/>
  <c r="G13" i="32"/>
  <c r="E25" i="39"/>
  <c r="G18" i="96"/>
  <c r="F27" i="93"/>
  <c r="F26" i="152"/>
  <c r="E22" i="176"/>
  <c r="G21" i="54"/>
  <c r="G13" i="122"/>
  <c r="E12" i="16"/>
  <c r="F23" i="155"/>
  <c r="G18" i="13"/>
  <c r="G27" i="96"/>
  <c r="G19" i="56"/>
  <c r="F21" i="102"/>
  <c r="F12" i="181"/>
  <c r="F19" i="77"/>
  <c r="E26" i="97"/>
  <c r="E27" i="47"/>
  <c r="G20" i="22"/>
  <c r="F14" i="22"/>
  <c r="F23" i="81"/>
  <c r="F14" i="145"/>
  <c r="F23" i="151"/>
  <c r="F20" i="32"/>
  <c r="E26" i="58"/>
  <c r="G13" i="26"/>
  <c r="F21" i="122"/>
  <c r="G25" i="155"/>
  <c r="G18" i="39"/>
  <c r="E22" i="103"/>
  <c r="F12" i="67"/>
  <c r="F22" i="68"/>
  <c r="E21" i="180"/>
  <c r="F17" i="115"/>
  <c r="F21" i="67"/>
  <c r="E17" i="157"/>
  <c r="G20" i="67"/>
  <c r="G21" i="99"/>
  <c r="E16" i="91"/>
  <c r="G25" i="179"/>
  <c r="E17" i="32"/>
  <c r="G21" i="24"/>
  <c r="G17" i="108"/>
  <c r="F13" i="3"/>
  <c r="G17" i="180"/>
  <c r="F18" i="180"/>
  <c r="G20" i="163"/>
  <c r="G19" i="108"/>
  <c r="G18" i="175"/>
  <c r="E14" i="60"/>
  <c r="F19" i="47"/>
  <c r="F17" i="71"/>
  <c r="G20" i="10"/>
  <c r="E19" i="132"/>
  <c r="E16" i="103"/>
  <c r="F21" i="39"/>
  <c r="E18" i="103"/>
  <c r="E21" i="143"/>
  <c r="E22" i="132"/>
  <c r="F20" i="40"/>
  <c r="G27" i="109"/>
  <c r="E22" i="125"/>
  <c r="E12" i="115"/>
  <c r="F26" i="181"/>
  <c r="F19" i="36"/>
  <c r="G17" i="179"/>
  <c r="G21" i="3"/>
  <c r="F14" i="175"/>
  <c r="E13" i="58"/>
  <c r="G12" i="133"/>
  <c r="F25" i="83"/>
  <c r="G17" i="47"/>
  <c r="E21" i="179"/>
  <c r="F16" i="123"/>
  <c r="E17" i="35"/>
  <c r="F24" i="132"/>
  <c r="F24" i="133"/>
  <c r="F14" i="123"/>
  <c r="G21" i="81"/>
  <c r="F25" i="179"/>
  <c r="E22" i="16"/>
  <c r="F13" i="180"/>
  <c r="G21" i="125"/>
  <c r="G25" i="85"/>
  <c r="F13" i="96"/>
  <c r="F26" i="170"/>
  <c r="F14" i="180"/>
  <c r="G12" i="22"/>
  <c r="E13" i="103"/>
  <c r="E19" i="180"/>
  <c r="G23" i="113"/>
  <c r="G12" i="175"/>
  <c r="G18" i="1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<sst xmlns="http://schemas.openxmlformats.org/spreadsheetml/2006/main" count="33867" uniqueCount="2302">
  <si>
    <t xml:space="preserve">South Derbyshire District Council    </t>
  </si>
  <si>
    <t>Prepared by:</t>
  </si>
  <si>
    <t>Project Ref: C0428</t>
  </si>
  <si>
    <t>S02</t>
  </si>
  <si>
    <t>Primary and secondary school capacity</t>
  </si>
  <si>
    <t>IMD</t>
  </si>
  <si>
    <t>Provision of retail and town centre uses</t>
  </si>
  <si>
    <t>S06</t>
  </si>
  <si>
    <t>Provision of employment space</t>
  </si>
  <si>
    <t>S07</t>
  </si>
  <si>
    <t>Proximity to GP Practice</t>
  </si>
  <si>
    <t>S08</t>
  </si>
  <si>
    <t>Proximity to train station</t>
  </si>
  <si>
    <t>S09</t>
  </si>
  <si>
    <t>S010</t>
  </si>
  <si>
    <t>S011</t>
  </si>
  <si>
    <t>Brownfield Land</t>
  </si>
  <si>
    <t>Contaminated Land</t>
  </si>
  <si>
    <t>Distance to groundwater protection zones</t>
  </si>
  <si>
    <t>S012</t>
  </si>
  <si>
    <t>Distance to River Mease SAC nutrient neutrality zone</t>
  </si>
  <si>
    <t>S013</t>
  </si>
  <si>
    <t>S014</t>
  </si>
  <si>
    <t>Proximity to watercourse</t>
  </si>
  <si>
    <t>S015</t>
  </si>
  <si>
    <t>Conservation Areas</t>
  </si>
  <si>
    <t>Historic parks and gardens</t>
  </si>
  <si>
    <t>Green Belt</t>
  </si>
  <si>
    <t>S016</t>
  </si>
  <si>
    <t>AMES sensitivity regions</t>
  </si>
  <si>
    <t>S01</t>
  </si>
  <si>
    <t>S03</t>
  </si>
  <si>
    <t>S05</t>
  </si>
  <si>
    <t>Option</t>
  </si>
  <si>
    <t>Proximity to River Mease SAC</t>
  </si>
  <si>
    <t>SSSI proximity</t>
  </si>
  <si>
    <t>Within SSSI impact risk zone</t>
  </si>
  <si>
    <t>Parks and informal open space</t>
  </si>
  <si>
    <t>Local Wildlife Sites &amp; potential LWS</t>
  </si>
  <si>
    <t>Proximity to Tree Preservation orders</t>
  </si>
  <si>
    <t>Proximity to LIGS</t>
  </si>
  <si>
    <t>Affordable housing</t>
  </si>
  <si>
    <t xml:space="preserve">Proximity to existing or planned primary school </t>
  </si>
  <si>
    <t xml:space="preserve">Proximity to existing or planned secondary school </t>
  </si>
  <si>
    <t>Proximity to existing and planned employment sites via active travel</t>
  </si>
  <si>
    <t>Proximity to formal recreation e.g., sport centre, play parks</t>
  </si>
  <si>
    <t>Proximity to informal recreation space i.e., open space</t>
  </si>
  <si>
    <t>Proximity to retail facilities</t>
  </si>
  <si>
    <t>IMD deprivation scores</t>
  </si>
  <si>
    <t>Proximity to existing and planned employment areas</t>
  </si>
  <si>
    <t>Proximity to town/ village centre</t>
  </si>
  <si>
    <t>Proximity to bus stop</t>
  </si>
  <si>
    <t xml:space="preserve">Proximity to existing cycle routes </t>
  </si>
  <si>
    <t>Proximity to town/ village centre via active travel</t>
  </si>
  <si>
    <t>Agricultural Land Classifications</t>
  </si>
  <si>
    <t>Mineral Safeguarding Area (sand and gravel, grit, and coal)</t>
  </si>
  <si>
    <t>Historic Landfill Sites</t>
  </si>
  <si>
    <t>Distance to groundwater source protection zones</t>
  </si>
  <si>
    <t xml:space="preserve">Noise pollution </t>
  </si>
  <si>
    <t xml:space="preserve">Night blight map </t>
  </si>
  <si>
    <t xml:space="preserve">Distance to EV charging points </t>
  </si>
  <si>
    <t>Flood risk</t>
  </si>
  <si>
    <t>Ancient Monuments &amp; Buffer</t>
  </si>
  <si>
    <t>Listed Buildings</t>
  </si>
  <si>
    <t>Greenbelt</t>
  </si>
  <si>
    <t>Location</t>
  </si>
  <si>
    <t>G</t>
  </si>
  <si>
    <t>R</t>
  </si>
  <si>
    <t>A</t>
  </si>
  <si>
    <t>Castle Gresley</t>
  </si>
  <si>
    <t>Repton</t>
  </si>
  <si>
    <t>Site 3_Egginton Road, Etwall</t>
  </si>
  <si>
    <t>Etwall</t>
  </si>
  <si>
    <t>Melbourne</t>
  </si>
  <si>
    <t>Site 5_Valley Road, Overseal</t>
  </si>
  <si>
    <t>Overseal</t>
  </si>
  <si>
    <t>Site 7_Moor Lane, Aston</t>
  </si>
  <si>
    <t>Aston on Trent</t>
  </si>
  <si>
    <t>Site 8_Willington Power Station</t>
  </si>
  <si>
    <t xml:space="preserve">Willington </t>
  </si>
  <si>
    <t>Site 9_Land south of Ashby Road East, Burton upon Trent</t>
  </si>
  <si>
    <t xml:space="preserve">Bretby </t>
  </si>
  <si>
    <t>Site 10_Park Road , Swadlincote</t>
  </si>
  <si>
    <t xml:space="preserve">Newhall </t>
  </si>
  <si>
    <t>Site11_Land at Butt Lane and Vale Road, Woodville</t>
  </si>
  <si>
    <t>Woodville</t>
  </si>
  <si>
    <t>Hilton</t>
  </si>
  <si>
    <t>Site14_Sandcliffe Road, Swadlincote</t>
  </si>
  <si>
    <t>Swadlincote</t>
  </si>
  <si>
    <t>Willington</t>
  </si>
  <si>
    <t>Site 20_Land off Etwall Road , Willington</t>
  </si>
  <si>
    <t>Site 21_Land at Vale Road, Woodville</t>
  </si>
  <si>
    <t>Site 22_Land at Butt Lane and Vale Road, Woodville</t>
  </si>
  <si>
    <t>Site 23_Land at Ashby Road, Woodville</t>
  </si>
  <si>
    <t>Site 24_Land north of Burton Road, Swadlincote</t>
  </si>
  <si>
    <t>Midway</t>
  </si>
  <si>
    <t>Site 25_Tawney Hay Farm</t>
  </si>
  <si>
    <t xml:space="preserve">Hatton </t>
  </si>
  <si>
    <t>Site 26_Land South of Moria Road , Overseal</t>
  </si>
  <si>
    <t>Site 27_Egginton Road, Hilton</t>
  </si>
  <si>
    <t>Site 28_Land at Sales Lane , Burton</t>
  </si>
  <si>
    <t>Burton on Trent</t>
  </si>
  <si>
    <t>Site 30_Land off Weston Road, Aston on Trent</t>
  </si>
  <si>
    <t>Site 31_Burton Road, Overseal</t>
  </si>
  <si>
    <t>Site 33_Land at Scropton Lane, Hatton</t>
  </si>
  <si>
    <t>Hatton</t>
  </si>
  <si>
    <t>Site 34_East of Moor Lane, Aston</t>
  </si>
  <si>
    <t>Site 35_Land off Hall Croft Avenue, Overseal Part B</t>
  </si>
  <si>
    <t>Site 36_Sandcliffe Road, Swadlincote (Phase 1)</t>
  </si>
  <si>
    <t>Site 37_Hill Top Farm</t>
  </si>
  <si>
    <t>Linton</t>
  </si>
  <si>
    <t>Site 39_Land at Sutton Lane Hilton</t>
  </si>
  <si>
    <t>Site 40_Old Shardlow Nurseries, London Road, Shardlow</t>
  </si>
  <si>
    <t>Shardlow</t>
  </si>
  <si>
    <t>Site 41_Land at Willington Road, Etwall</t>
  </si>
  <si>
    <t>Site 42_Land at Aston Lane, Shardlow</t>
  </si>
  <si>
    <t>Site 43_Hatton Hall</t>
  </si>
  <si>
    <t>Site 44_Land at Newton Road, Newton Solney</t>
  </si>
  <si>
    <t>Newton Solney / Burton on Trent</t>
  </si>
  <si>
    <t xml:space="preserve">Site 46_Winchester Drive , Linton B  </t>
  </si>
  <si>
    <t xml:space="preserve">Linton </t>
  </si>
  <si>
    <t>Site 47_Land north of Derby Road, Etwall</t>
  </si>
  <si>
    <t>Site 48_Land to the east of Ashby Road, Melbourne</t>
  </si>
  <si>
    <t>Site 49_Land to west of Cockshut Lane/west of Derby Road, Melbourne</t>
  </si>
  <si>
    <t>Site 50_Land south of Station Road, Melbourne</t>
  </si>
  <si>
    <t>Site 51_Land to the north of Chellaston Lane, Aston on Trent</t>
  </si>
  <si>
    <t>Site 52_Land west of Longlands Road, Midway</t>
  </si>
  <si>
    <t>Site 53_Woodville Road, Swadlincote</t>
  </si>
  <si>
    <t>woodville</t>
  </si>
  <si>
    <t>Site 54_Land off Hall Croft Avenue, Overseal Part A</t>
  </si>
  <si>
    <t>Site 55_Land at Colliery Lane, Linton</t>
  </si>
  <si>
    <t xml:space="preserve">Site 56_Main Street, Kings Newton </t>
  </si>
  <si>
    <t>Site 57_Land east of Weston Road, Aston on Trent, Derby</t>
  </si>
  <si>
    <t>Site 60_Land at Sealwood Lane, Linton</t>
  </si>
  <si>
    <t>Site 64_Willington Road, Etwall</t>
  </si>
  <si>
    <t>Site 65_Land north of Burnaston Lane and south of Main Street, Etwall</t>
  </si>
  <si>
    <t>Site 66_Land South Of Milton Road, Repton</t>
  </si>
  <si>
    <t>Site 67_Land north of Blackwell Lane, Melbourne</t>
  </si>
  <si>
    <t>Site 68_Land to the south of Swarkestone Road, adj. The Cottage Filling Station, Swarkestone</t>
  </si>
  <si>
    <t>Swarkestone</t>
  </si>
  <si>
    <t>Site 69_Stanleigh Road, Overseal</t>
  </si>
  <si>
    <t>Site 71_Cauldwell Road, Linton</t>
  </si>
  <si>
    <t>Site 72_Land off Ashby Road East, Bretby</t>
  </si>
  <si>
    <t>Bretby (Burton)</t>
  </si>
  <si>
    <t>Site 73_Land at Burton Road, Overseal</t>
  </si>
  <si>
    <t>Site 74_Land to north of the Castle Way, Willington</t>
  </si>
  <si>
    <t xml:space="preserve">Site 75_Shardlow Road , Aston on Trent </t>
  </si>
  <si>
    <t>Site 77_Winchester Drive, Linton</t>
  </si>
  <si>
    <t>Site 79_Land off Newton Road, Newton Solney</t>
  </si>
  <si>
    <t>Newton Solney</t>
  </si>
  <si>
    <t>Site 82_Land to the rear of Derby Road, Aston on Trent</t>
  </si>
  <si>
    <t>Shardlow &amp; Great Wilne</t>
  </si>
  <si>
    <t>Site 86_Kings Newton Lane Part 1, Kings Newton</t>
  </si>
  <si>
    <t>Site 87_99 Woodland Road, Stanton</t>
  </si>
  <si>
    <t>Unparished</t>
  </si>
  <si>
    <t xml:space="preserve">Melbourne </t>
  </si>
  <si>
    <t>Site 90_Land at Ashby Road, Woodville</t>
  </si>
  <si>
    <t>Woodville / Hartshorne</t>
  </si>
  <si>
    <t>Site 91_Cowlishaw, Shardlow</t>
  </si>
  <si>
    <t>Site 92_Land adj to Askew House, Milton Road, Repton</t>
  </si>
  <si>
    <t>Site 95_Kings Newton Lane Part 2, Kings Newton</t>
  </si>
  <si>
    <t>Site 96_Land adj. 42 Woodland Road, Stanton</t>
  </si>
  <si>
    <t>Site 99_Land south east of Woodville Road</t>
  </si>
  <si>
    <t>Site 101_Land South of The Castle Way, Willington Part 1</t>
  </si>
  <si>
    <t>Site 102_Land at Bretby View</t>
  </si>
  <si>
    <t>Hartshorne</t>
  </si>
  <si>
    <t>Site 103_Broadfields Farm, Thorntree Lane, Newhall</t>
  </si>
  <si>
    <t>Site 104_Land at Rose Tree Lane, Newhall</t>
  </si>
  <si>
    <t>Site 109_Moor Lane, Aston</t>
  </si>
  <si>
    <t>Site 110_Land west of Cockshut Lane, Melbourne</t>
  </si>
  <si>
    <t xml:space="preserve">Site 112_Woodland Road , Stanton </t>
  </si>
  <si>
    <t>Site 114_Land to the north of Robinson’s Hill, Melbourne</t>
  </si>
  <si>
    <t>Site 115_Land off Bretby Lane, Bretby</t>
  </si>
  <si>
    <t>Bretby</t>
  </si>
  <si>
    <t>Shardlow and Great Wilne</t>
  </si>
  <si>
    <t>Site 117_Land at London Road, Shardlow</t>
  </si>
  <si>
    <t>Drakelow</t>
  </si>
  <si>
    <t xml:space="preserve">Site 119_Land at Linton Health, Linton </t>
  </si>
  <si>
    <t>Site 120_Land off Aston Lane, Shardlow</t>
  </si>
  <si>
    <t>Site 121_Land off Aston Lane, Shardlow</t>
  </si>
  <si>
    <t>Site 124_London Road , Shardlow</t>
  </si>
  <si>
    <t xml:space="preserve">Hilton </t>
  </si>
  <si>
    <t>Site 127_Land off Derby Road, Hilton</t>
  </si>
  <si>
    <t>Site 128_Land off Vale Road and Elmsdale Road, Woodville</t>
  </si>
  <si>
    <t xml:space="preserve">Site 129_Land at Vale Road, Woodville </t>
  </si>
  <si>
    <t>Site 130_Land at Sutton Lane, Hilton</t>
  </si>
  <si>
    <t>Site 131_Land east of Mount Pleasant Road, Repton</t>
  </si>
  <si>
    <t>Site 132_Land north of Derby Road, Hilton</t>
  </si>
  <si>
    <t>Site 133_Land off Hall Croft Avenue, Overseal Part A</t>
  </si>
  <si>
    <t>Nature of effects</t>
  </si>
  <si>
    <t>Significance Scores</t>
  </si>
  <si>
    <t>Criterion</t>
  </si>
  <si>
    <t>Description</t>
  </si>
  <si>
    <t>Symbol</t>
  </si>
  <si>
    <t>Definitions of Significance of Effects Against the SA Objectives</t>
  </si>
  <si>
    <t>Assumptions on the nature of effects</t>
  </si>
  <si>
    <t xml:space="preserve">Significance </t>
  </si>
  <si>
    <t>An assessment of the significance of the potential effects identified. This could be a positive effect, negative effect, neutral effect, significant positive effect or significant negative effect. The definitions for these effects are detailed to the right.</t>
  </si>
  <si>
    <t>++</t>
  </si>
  <si>
    <r>
      <t>Significant Positive Effec</t>
    </r>
    <r>
      <rPr>
        <sz val="10"/>
        <color theme="1"/>
        <rFont val="Arial"/>
        <family val="2"/>
      </rPr>
      <t>t: the policy option supports the achievement of this objective; it addresses all relevant assessment questions and could result in a potentially significant beneficial effect e.g. improved access by walking and cycling modes to a local or town centre</t>
    </r>
  </si>
  <si>
    <t>Permanent
Continual
Magnitude: High 80%+ receptor or environmental capacity affected; or Medium 40-80% of receptor or environmental capacity of affected
The effect could be to:
•	enhance and redefine the location in a positive manner, making a contribution at a national or international scale; 
•	repair or restore receptors badly damaged or degraded through previous uses; and/or 
•	improve one or more key elements/features/ characteristics of a receptor with recognised quality such as a specific regional or national designation.</t>
  </si>
  <si>
    <t>Permanent/temporary</t>
  </si>
  <si>
    <t xml:space="preserve">An assessment of whether the predicted effects would be permanent (P), or temporary (T). </t>
  </si>
  <si>
    <t>Reversible/Irreversible</t>
  </si>
  <si>
    <t xml:space="preserve">An assessment of whether or not the identified effect can be reversed (R) e.g. the loss of greenfield land to development would be irreversible (I). </t>
  </si>
  <si>
    <t>Spatial extent</t>
  </si>
  <si>
    <t xml:space="preserve">How far the effect is predicted to be spread geographically: </t>
  </si>
  <si>
    <t>Low (L) = A specific area within SDDC</t>
  </si>
  <si>
    <t>Medium (M) = Across the entire SDDC, possibly reaching to neighbouring boroughs</t>
  </si>
  <si>
    <t>High (H) = Beyond the SDDC, with national or international ramifications</t>
  </si>
  <si>
    <t>Magnitude</t>
  </si>
  <si>
    <t xml:space="preserve">An assessment of the proportion of the receptor affected by the identified effect. </t>
  </si>
  <si>
    <t xml:space="preserve">Low (L) =20-40% of receptor or capacity affected </t>
  </si>
  <si>
    <t>+</t>
  </si>
  <si>
    <r>
      <t>Minor Positive Effect:</t>
    </r>
    <r>
      <rPr>
        <sz val="10"/>
        <color theme="1"/>
        <rFont val="Arial"/>
        <family val="2"/>
      </rPr>
      <t xml:space="preserve"> the policy option supports the achievement of this objective; it addresses some relevant assessment questions, although it may have only a minor beneficial effect</t>
    </r>
  </si>
  <si>
    <t xml:space="preserve">Reversible
Infrequent or intermittent
Magnitude: Low 20-40% of receptor or capacity affected.
The size, nature and location of a proposed scheme would: 
•	improve undesignated yet recognised receptor qualities at the neighbourhood scale; 
•	fit into or with the existing location and existing receptor qualities; and/or
•	enable the restoration of valued characteristic features partially lost through other land uses.  </t>
  </si>
  <si>
    <t>Medium (M) = 40-80% of receptor affected</t>
  </si>
  <si>
    <t>High (H) =80+% of the receptor affected</t>
  </si>
  <si>
    <t xml:space="preserve">Duration </t>
  </si>
  <si>
    <t>An assessment of the time period the predicted effects are likely to last. This could be:</t>
  </si>
  <si>
    <t>Short (S)= 0-5 years</t>
  </si>
  <si>
    <t>Medium (M) = 5-10 years</t>
  </si>
  <si>
    <t xml:space="preserve">Long (L)= 10 years or more, up to the end of the Local Plan period </t>
  </si>
  <si>
    <t>Direct/Indirect</t>
  </si>
  <si>
    <t xml:space="preserve">An assessment of whether the predicted effect will be directly (D) as a result of option implementation, or indirectly (I) caused by the policy option. </t>
  </si>
  <si>
    <r>
      <t>Neutral Effect:</t>
    </r>
    <r>
      <rPr>
        <sz val="10"/>
        <color theme="1"/>
        <rFont val="Arial"/>
        <family val="2"/>
      </rPr>
      <t xml:space="preserve"> the policy option has no impact or effect and is neutral insofar as the benefits and drawbacks appear equal and neither is considered significant</t>
    </r>
  </si>
  <si>
    <t>Likelihood</t>
  </si>
  <si>
    <t xml:space="preserve">An assessment of how likely it is that the implementation of the policy option will lead to the precited effect. This could be low (L), moderate (M) or high (H). </t>
  </si>
  <si>
    <t>?</t>
  </si>
  <si>
    <r>
      <t>Uncertain Effect:</t>
    </r>
    <r>
      <rPr>
        <sz val="10"/>
        <color theme="1"/>
        <rFont val="Arial"/>
        <family val="2"/>
      </rPr>
      <t xml:space="preserve"> Uncertain or insufficient information on which to determine the assessment this stage</t>
    </r>
  </si>
  <si>
    <t>N/A</t>
  </si>
  <si>
    <t>Cumulative effect</t>
  </si>
  <si>
    <t xml:space="preserve">An assessment of whether or not there is potential for a cumulative effect to occur on the IIA objective as a result of the policy option working in combination with other circumstances, policies or factors. Y= potential cumulative effect. No potential cumulative effect identified. </t>
  </si>
  <si>
    <t>-</t>
  </si>
  <si>
    <r>
      <t>Minor Negative Effect:</t>
    </r>
    <r>
      <rPr>
        <sz val="10"/>
        <color theme="1"/>
        <rFont val="Arial"/>
        <family val="2"/>
      </rPr>
      <t xml:space="preserve"> the policy option appears to conflict with the achievement of this objective; it does not address relevant assessment questions and may result in minor adverse effects</t>
    </r>
  </si>
  <si>
    <t>Reversible
Infrequent or intermittent
Magnitude: Low 20-40% of receptor or capacity affected.
The size, nature and location of a proposed scheme would: 
•	be out of scale with the location; or 
•	leave an adverse impact on a receptor of recognised quality such as a specific district or county designation.</t>
  </si>
  <si>
    <t>- -</t>
  </si>
  <si>
    <r>
      <t>Significant Negative Effect:</t>
    </r>
    <r>
      <rPr>
        <sz val="10"/>
        <color theme="1"/>
        <rFont val="Arial"/>
        <family val="2"/>
      </rPr>
      <t xml:space="preserve"> the policy option works against the achievement of this objective; it could exacerbate a negative situation and may result in a potentially significant adverse effect e.g. loss of all or part of a designated ecological site of national importance.</t>
    </r>
  </si>
  <si>
    <t>Permanent 
Irreversible
Continual
Magnitude: High 80%+ receptor or environmental capacity affected; or Medium 40-80% of receptor or environmental capacity of affected
The effect could be to:
•	permanently degrade, diminish or destroy the integrity of the receptor; 
•	cause a very high quality receptor to be permanently changed and its quality diminished; 
•	cannot be fully mitigated and may cumulatively amount to a severe adverse effect;  
•	be at a considerable variance to the location, degrading the integrity of the receptor; and/or 
•	will be substantially damaging to a high quality receptor such as a specific regional or national designation.</t>
  </si>
  <si>
    <t xml:space="preserve">The methodology used for the assessment of all sites is outlined below, with an explanation given under each header. The same assessment matrices has been used for the assessment of all sites, hence all follow the same format. </t>
  </si>
  <si>
    <t>Site Name</t>
  </si>
  <si>
    <t>Site Address</t>
  </si>
  <si>
    <t>Town/Locality</t>
  </si>
  <si>
    <t>Est Housing Yield/Employment Space</t>
  </si>
  <si>
    <t>Site Area (ha)</t>
  </si>
  <si>
    <t>Site Description</t>
  </si>
  <si>
    <t>Greenfield/Brownfield</t>
  </si>
  <si>
    <t>Assumptions Made</t>
  </si>
  <si>
    <t>SA Framework</t>
  </si>
  <si>
    <t>GIS Inputs</t>
  </si>
  <si>
    <t>SA Policy Assessment</t>
  </si>
  <si>
    <t>SA objective</t>
  </si>
  <si>
    <t>SA sub-objective</t>
  </si>
  <si>
    <t>GIS data available?</t>
  </si>
  <si>
    <t>Direct/
Indirect</t>
  </si>
  <si>
    <t>Duration</t>
  </si>
  <si>
    <t>Spatial Extent</t>
  </si>
  <si>
    <t>Permanence/ Reversibility</t>
  </si>
  <si>
    <t>Significance</t>
  </si>
  <si>
    <t>Description of potential effects</t>
  </si>
  <si>
    <t xml:space="preserve">Potential for cumulative effects? </t>
  </si>
  <si>
    <t>Mitigation</t>
  </si>
  <si>
    <t>Enhancements</t>
  </si>
  <si>
    <t>SA objectives will be listed here</t>
  </si>
  <si>
    <t>SA sub-objectives will be listed here.</t>
  </si>
  <si>
    <t>This indicates whether the site could be spatially assessed, and if so, what the RAG rating on the site was for each SA objective</t>
  </si>
  <si>
    <t xml:space="preserve">Details on the nature of any potential effects will be listed here. For further details and definitions of each category, please see the 'Significance Scores' tab. 
For cases where a neutral effect has been identified, N/A will be present across columns  H-L. </t>
  </si>
  <si>
    <t xml:space="preserve">A significance score will be selected here, which corresponds with the definitions detailed in the 'Significance Scores' tab. </t>
  </si>
  <si>
    <t xml:space="preserve">The potential effect identified in columns H-L will be detailed here, with justification for the significance score. 
Any information considered as a part of the assessments which has informed these potential effects will also be detailed here. </t>
  </si>
  <si>
    <t xml:space="preserve">Yes or No will be inserted here. If yes, see summary box at the bottom of the matrices for further details of the potential cumulative effect. </t>
  </si>
  <si>
    <t xml:space="preserve">Any mitigation required for potential negative or uncertain effects will be detailed here. If the sole method of preventing a potential adverse effect is to not develop a site, "No mitigation identified." will be written here. </t>
  </si>
  <si>
    <t>Significant Negative and Uncertain Effects</t>
  </si>
  <si>
    <t xml:space="preserve">All potential significant negative and uncertain effects outlined in the assessment above, will be accumulated into this box. </t>
  </si>
  <si>
    <t>Significant Positive Effects</t>
  </si>
  <si>
    <t xml:space="preserve">Any potential significant positive effects identified within the assessment will be detailed here. </t>
  </si>
  <si>
    <t>Potential Cumulative Effects Identified</t>
  </si>
  <si>
    <t xml:space="preserve">Details of any potential cumulative effects, including which SA objectives could be affected, will be outlined here. This could include specific cumulative effects with another site, or those which could arise as a result of all development across the district. </t>
  </si>
  <si>
    <t>Mitigation and enhancements</t>
  </si>
  <si>
    <t xml:space="preserve">Details of all  mitigation listed in column O and any potential enhancements arising from assessment will be summarised against the relevant assessment here. All potential significant negative and uncertain effects will have mitigation listed. </t>
  </si>
  <si>
    <t>M</t>
  </si>
  <si>
    <t>Biodiversity</t>
  </si>
  <si>
    <t>Housing</t>
  </si>
  <si>
    <t>Accessibility</t>
  </si>
  <si>
    <t>Economy</t>
  </si>
  <si>
    <t>Employment</t>
  </si>
  <si>
    <t>Infrastructure</t>
  </si>
  <si>
    <t>Sust Travel</t>
  </si>
  <si>
    <t>Town Centres</t>
  </si>
  <si>
    <t>Resources</t>
  </si>
  <si>
    <t>Pollution</t>
  </si>
  <si>
    <t>S04</t>
  </si>
  <si>
    <t>Significant positive</t>
  </si>
  <si>
    <t>+ +</t>
  </si>
  <si>
    <t>Batch 1</t>
  </si>
  <si>
    <t>Minor Positive</t>
  </si>
  <si>
    <t>Neutral</t>
  </si>
  <si>
    <t>Site_3</t>
  </si>
  <si>
    <t>Uncertain</t>
  </si>
  <si>
    <t>Minor Negative</t>
  </si>
  <si>
    <t>Site_5</t>
  </si>
  <si>
    <t>Significant Negative</t>
  </si>
  <si>
    <t>--</t>
  </si>
  <si>
    <t>Site_7</t>
  </si>
  <si>
    <t>Site_8</t>
  </si>
  <si>
    <t>Site_9</t>
  </si>
  <si>
    <t>Batch 2</t>
  </si>
  <si>
    <t>Site_10</t>
  </si>
  <si>
    <t>Site_11</t>
  </si>
  <si>
    <t>Site 11_Land at Butt Lane and Vale Road, Woodville</t>
  </si>
  <si>
    <t>Site_14</t>
  </si>
  <si>
    <t>Site 14_Sandcliffe Road, Swadlincote</t>
  </si>
  <si>
    <t>Site_20</t>
  </si>
  <si>
    <t>Site_21</t>
  </si>
  <si>
    <t>Site_22</t>
  </si>
  <si>
    <t>Site_23</t>
  </si>
  <si>
    <t>Site_24</t>
  </si>
  <si>
    <t>Site_25</t>
  </si>
  <si>
    <t>Site_26</t>
  </si>
  <si>
    <t>Site_27</t>
  </si>
  <si>
    <t>Site_28</t>
  </si>
  <si>
    <t>Site_30</t>
  </si>
  <si>
    <t>Site_31</t>
  </si>
  <si>
    <t>Site_33</t>
  </si>
  <si>
    <t>Site_34</t>
  </si>
  <si>
    <t>Site_35</t>
  </si>
  <si>
    <t>Site_36</t>
  </si>
  <si>
    <t>Site_37</t>
  </si>
  <si>
    <t>Site_39</t>
  </si>
  <si>
    <t>Site_40</t>
  </si>
  <si>
    <t>Site_41</t>
  </si>
  <si>
    <t>Site_42</t>
  </si>
  <si>
    <t>Site_43</t>
  </si>
  <si>
    <t>Site_44</t>
  </si>
  <si>
    <t>Site 44_Land at Newton Road , Newton Solney</t>
  </si>
  <si>
    <t>Site_46</t>
  </si>
  <si>
    <t>Site_47</t>
  </si>
  <si>
    <t>Site_48</t>
  </si>
  <si>
    <t>Site_49</t>
  </si>
  <si>
    <t>Site_50</t>
  </si>
  <si>
    <t>Site_51</t>
  </si>
  <si>
    <t>Site_52</t>
  </si>
  <si>
    <t>Site_53</t>
  </si>
  <si>
    <t>Site_54</t>
  </si>
  <si>
    <t>Site_55</t>
  </si>
  <si>
    <t>Site_56</t>
  </si>
  <si>
    <t>Site_57</t>
  </si>
  <si>
    <t>Site_60</t>
  </si>
  <si>
    <t>Site_64</t>
  </si>
  <si>
    <t>Site_65</t>
  </si>
  <si>
    <t>Site_66</t>
  </si>
  <si>
    <t>Site_67</t>
  </si>
  <si>
    <t>Site_68</t>
  </si>
  <si>
    <t>Site_69</t>
  </si>
  <si>
    <t>Site_71</t>
  </si>
  <si>
    <t>Site_72</t>
  </si>
  <si>
    <t>Site_73</t>
  </si>
  <si>
    <t>Site_74</t>
  </si>
  <si>
    <t>Site_75</t>
  </si>
  <si>
    <t>Site_77</t>
  </si>
  <si>
    <t>Site_79</t>
  </si>
  <si>
    <t>Site_82</t>
  </si>
  <si>
    <t>Site_86</t>
  </si>
  <si>
    <t>Site_87</t>
  </si>
  <si>
    <t>Site_90</t>
  </si>
  <si>
    <t>Site_91</t>
  </si>
  <si>
    <t>Site_92</t>
  </si>
  <si>
    <t>Site_95</t>
  </si>
  <si>
    <t>Site_96</t>
  </si>
  <si>
    <t>Site_99</t>
  </si>
  <si>
    <t>Site_101</t>
  </si>
  <si>
    <t>Site_102</t>
  </si>
  <si>
    <t>Site_103</t>
  </si>
  <si>
    <t>Site_104</t>
  </si>
  <si>
    <t>Site_109</t>
  </si>
  <si>
    <t>Site_110</t>
  </si>
  <si>
    <t>Site_112</t>
  </si>
  <si>
    <t>Site_114</t>
  </si>
  <si>
    <t>Site_115</t>
  </si>
  <si>
    <t>Site_117</t>
  </si>
  <si>
    <t>Site_119</t>
  </si>
  <si>
    <t>Site_120</t>
  </si>
  <si>
    <t>Site_121</t>
  </si>
  <si>
    <t>Site_124</t>
  </si>
  <si>
    <t>Site_127</t>
  </si>
  <si>
    <t>Site_128</t>
  </si>
  <si>
    <t>Batch 3</t>
  </si>
  <si>
    <t xml:space="preserve">Site 128_Land at Vale Road and Elmsdale Road, Woodville </t>
  </si>
  <si>
    <t>Site_129</t>
  </si>
  <si>
    <t>Batch 4</t>
  </si>
  <si>
    <t>Site 129_Land at Vale Road, Woodville</t>
  </si>
  <si>
    <t>Site_130</t>
  </si>
  <si>
    <t>Batch 5</t>
  </si>
  <si>
    <t>Site_131</t>
  </si>
  <si>
    <t>Batch 6</t>
  </si>
  <si>
    <t>Site 131_Land at Mount Pleasant Road, Repton</t>
  </si>
  <si>
    <t>Site_132</t>
  </si>
  <si>
    <t>Batch 7</t>
  </si>
  <si>
    <t>Site_133</t>
  </si>
  <si>
    <t>Batch 8</t>
  </si>
  <si>
    <t>Land North of Linton Road, Castle Gresley</t>
  </si>
  <si>
    <t>75 dwellings</t>
  </si>
  <si>
    <t>Agricultural land which includes farm buildings</t>
  </si>
  <si>
    <t>Greenfield</t>
  </si>
  <si>
    <t>This allocation will work alongside the policies set out in the South Derbyshire Local Plan Part 1 &amp; Part 2 .</t>
  </si>
  <si>
    <t>Last updated</t>
  </si>
  <si>
    <t>CB</t>
  </si>
  <si>
    <t>Consistency checks</t>
  </si>
  <si>
    <t>SA</t>
  </si>
  <si>
    <t>GIS Data Available?</t>
  </si>
  <si>
    <t>Significance (pre-mitigation)</t>
  </si>
  <si>
    <t>Policy Mitigation</t>
  </si>
  <si>
    <t>Mitigation Recommendations</t>
  </si>
  <si>
    <t>Residual Significance</t>
  </si>
  <si>
    <t>Enhancement Recommendation</t>
  </si>
  <si>
    <t xml:space="preserve">Link </t>
  </si>
  <si>
    <r>
      <rPr>
        <b/>
        <sz val="11"/>
        <rFont val="Calibri"/>
        <family val="2"/>
        <scheme val="minor"/>
      </rPr>
      <t>S01 Biodiversity</t>
    </r>
    <r>
      <rPr>
        <sz val="11"/>
        <rFont val="Calibri"/>
        <family val="2"/>
        <scheme val="minor"/>
      </rPr>
      <t xml:space="preserve">
To safeguard and enhance biodiversity (including BAP habitats and species) and geodiversity through biodiversity net gain and improve connectivity between, and access to, green spaces and functional habitats.</t>
    </r>
  </si>
  <si>
    <r>
      <rPr>
        <sz val="11"/>
        <rFont val="Symbol"/>
        <family val="1"/>
        <charset val="2"/>
      </rPr>
      <t>·</t>
    </r>
    <r>
      <rPr>
        <sz val="8.8000000000000007"/>
        <rFont val="Calibri"/>
        <family val="2"/>
      </rPr>
      <t xml:space="preserve"> </t>
    </r>
    <r>
      <rPr>
        <sz val="11"/>
        <rFont val="Calibri"/>
        <family val="2"/>
        <scheme val="minor"/>
      </rPr>
      <t xml:space="preserve">Will it conserve and enhance natural or semi natural habitats including internationally, nationally and locally designated wildlife sites, or create new wildlife habitats, and contribute to the creation of a network of habitats and green infrastructure in the District?
</t>
    </r>
    <r>
      <rPr>
        <sz val="11"/>
        <rFont val="Symbol"/>
        <family val="1"/>
        <charset val="2"/>
      </rPr>
      <t>·</t>
    </r>
    <r>
      <rPr>
        <sz val="8.8000000000000007"/>
        <rFont val="Calibri"/>
        <family val="2"/>
      </rPr>
      <t xml:space="preserve"> </t>
    </r>
    <r>
      <rPr>
        <sz val="11"/>
        <rFont val="Calibri"/>
        <family val="2"/>
        <scheme val="minor"/>
      </rPr>
      <t xml:space="preserve">Will it protect BAP or protected species and contribute to the delivery of new, or safeguard existing BAP priority species and habitats?
</t>
    </r>
    <r>
      <rPr>
        <sz val="11"/>
        <rFont val="Symbol"/>
        <family val="1"/>
        <charset val="2"/>
      </rPr>
      <t>·</t>
    </r>
    <r>
      <rPr>
        <sz val="8.8000000000000007"/>
        <rFont val="Calibri"/>
        <family val="2"/>
      </rPr>
      <t xml:space="preserve"> </t>
    </r>
    <r>
      <rPr>
        <sz val="11"/>
        <rFont val="Calibri"/>
        <family val="2"/>
        <scheme val="minor"/>
      </rPr>
      <t>Will it protect sites of geological importance?</t>
    </r>
  </si>
  <si>
    <t>Yes</t>
  </si>
  <si>
    <t>Direct</t>
  </si>
  <si>
    <t>Medium</t>
  </si>
  <si>
    <t>Short(&lt;5yrs)</t>
  </si>
  <si>
    <t>Localised</t>
  </si>
  <si>
    <t>Permenant/Irreversible</t>
  </si>
  <si>
    <t>Policy BNE3</t>
  </si>
  <si>
    <t xml:space="preserve">The site should be required to implement blue / green infrastructure where possible particularly where the site can be connected to the LWS and development should maintain as much of the existing vegetation as possible. </t>
  </si>
  <si>
    <r>
      <rPr>
        <b/>
        <sz val="11"/>
        <rFont val="Calibri"/>
        <family val="2"/>
        <scheme val="minor"/>
      </rPr>
      <t>S02 Housing</t>
    </r>
    <r>
      <rPr>
        <sz val="11"/>
        <rFont val="Calibri"/>
        <family val="2"/>
        <scheme val="minor"/>
      </rPr>
      <t xml:space="preserve">
To ensure everyone has access to sustainable housing, which is affordable, and meets the needs of all residents including the elderly and other vulnerable groups and will support the vitality of existing communities and settlements. </t>
    </r>
  </si>
  <si>
    <r>
      <rPr>
        <sz val="11"/>
        <rFont val="Symbol"/>
        <family val="1"/>
        <charset val="2"/>
      </rPr>
      <t>·</t>
    </r>
    <r>
      <rPr>
        <sz val="8.8000000000000007"/>
        <rFont val="Calibri"/>
        <family val="2"/>
      </rPr>
      <t xml:space="preserve"> </t>
    </r>
    <r>
      <rPr>
        <sz val="11"/>
        <rFont val="Calibri"/>
        <family val="2"/>
        <scheme val="minor"/>
      </rPr>
      <t xml:space="preserve">Will it reduce the number of households waiting for accommodation or accepted as homeless?
</t>
    </r>
    <r>
      <rPr>
        <sz val="11"/>
        <rFont val="Symbol"/>
        <family val="1"/>
        <charset val="2"/>
      </rPr>
      <t xml:space="preserve">· </t>
    </r>
    <r>
      <rPr>
        <sz val="11"/>
        <rFont val="Calibri"/>
        <family val="2"/>
        <scheme val="minor"/>
      </rPr>
      <t xml:space="preserve">Will it increase the number and mix of housing? 
</t>
    </r>
    <r>
      <rPr>
        <sz val="11"/>
        <rFont val="Symbol"/>
        <family val="1"/>
        <charset val="2"/>
      </rPr>
      <t>·</t>
    </r>
    <r>
      <rPr>
        <sz val="8.8000000000000007"/>
        <rFont val="Calibri"/>
        <family val="2"/>
      </rPr>
      <t xml:space="preserve"> </t>
    </r>
    <r>
      <rPr>
        <sz val="11"/>
        <rFont val="Calibri"/>
        <family val="2"/>
        <scheme val="minor"/>
      </rPr>
      <t xml:space="preserve">Will it improve the suitability of new homes for older and disabled people?
</t>
    </r>
    <r>
      <rPr>
        <sz val="11"/>
        <rFont val="Symbol"/>
        <family val="1"/>
        <charset val="2"/>
      </rPr>
      <t>·</t>
    </r>
    <r>
      <rPr>
        <sz val="8.8000000000000007"/>
        <rFont val="Calibri"/>
        <family val="2"/>
      </rPr>
      <t xml:space="preserve"> </t>
    </r>
    <r>
      <rPr>
        <sz val="11"/>
        <rFont val="Calibri"/>
        <family val="2"/>
        <scheme val="minor"/>
      </rPr>
      <t xml:space="preserve">Will it provide affordable housing for those unable to access market housing?
</t>
    </r>
    <r>
      <rPr>
        <sz val="11"/>
        <rFont val="Symbol"/>
        <family val="1"/>
        <charset val="2"/>
      </rPr>
      <t>·</t>
    </r>
    <r>
      <rPr>
        <sz val="8.8000000000000007"/>
        <rFont val="Calibri"/>
        <family val="2"/>
      </rPr>
      <t xml:space="preserve"> </t>
    </r>
    <r>
      <rPr>
        <sz val="11"/>
        <rFont val="Calibri"/>
        <family val="2"/>
        <scheme val="minor"/>
      </rPr>
      <t xml:space="preserve">Will it meet the needs of the travelling community and show people?
</t>
    </r>
    <r>
      <rPr>
        <sz val="11"/>
        <rFont val="Symbol"/>
        <family val="1"/>
        <charset val="2"/>
      </rPr>
      <t>·</t>
    </r>
    <r>
      <rPr>
        <sz val="8.8000000000000007"/>
        <rFont val="Calibri"/>
        <family val="2"/>
      </rPr>
      <t xml:space="preserve"> </t>
    </r>
    <r>
      <rPr>
        <sz val="11"/>
        <rFont val="Calibri"/>
        <family val="2"/>
        <scheme val="minor"/>
      </rPr>
      <t>Will it secure infrastructure or community facilities?</t>
    </r>
  </si>
  <si>
    <t>Low</t>
  </si>
  <si>
    <t>Medium/Long</t>
  </si>
  <si>
    <t>District-wide</t>
  </si>
  <si>
    <t>Permanent/Irreversible</t>
  </si>
  <si>
    <t xml:space="preserve">The site proposes to provide up to 75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</si>
  <si>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r>
      <rPr>
        <b/>
        <sz val="11"/>
        <rFont val="Calibri"/>
        <family val="2"/>
        <scheme val="minor"/>
      </rPr>
      <t>S03 Accessibility and Health</t>
    </r>
    <r>
      <rPr>
        <sz val="11"/>
        <rFont val="Calibri"/>
        <family val="2"/>
        <scheme val="minor"/>
      </rPr>
      <t xml:space="preserve">
To improve local accessibility to healthcare, education, employment, retail facilities and recreational resources (including open spaces and sports facilities) and enhance wellbeing, promoting healthy and sustainable lifestyles.</t>
    </r>
  </si>
  <si>
    <r>
      <rPr>
        <sz val="11"/>
        <rFont val="Symbol"/>
        <family val="1"/>
        <charset val="2"/>
      </rPr>
      <t>·</t>
    </r>
    <r>
      <rPr>
        <sz val="8.8000000000000007"/>
        <rFont val="Calibri"/>
        <family val="2"/>
      </rPr>
      <t xml:space="preserve"> </t>
    </r>
    <r>
      <rPr>
        <sz val="11"/>
        <rFont val="Calibri"/>
        <family val="2"/>
        <scheme val="minor"/>
      </rPr>
      <t xml:space="preserve">Will it promote healthy lifestyles?
</t>
    </r>
    <r>
      <rPr>
        <sz val="11"/>
        <rFont val="Symbol"/>
        <family val="1"/>
        <charset val="2"/>
      </rPr>
      <t xml:space="preserve">· </t>
    </r>
    <r>
      <rPr>
        <sz val="11"/>
        <rFont val="Calibri"/>
        <family val="2"/>
        <scheme val="minor"/>
      </rPr>
      <t xml:space="preserve">Will it deliver new, or contribute to the expansion or improvement of existing open spaces, green infrastructure, schools or healthcare facilities within reasonable walking distance?
</t>
    </r>
    <r>
      <rPr>
        <sz val="11"/>
        <rFont val="Symbol"/>
        <family val="1"/>
        <charset val="2"/>
      </rPr>
      <t>·</t>
    </r>
    <r>
      <rPr>
        <sz val="8.8000000000000007"/>
        <rFont val="Calibri"/>
        <family val="2"/>
      </rPr>
      <t xml:space="preserve"> </t>
    </r>
    <r>
      <rPr>
        <sz val="11"/>
        <rFont val="Calibri"/>
        <family val="2"/>
        <scheme val="minor"/>
      </rPr>
      <t xml:space="preserve">Will it deliver growth within reasonable walking distance to a planned or existing major employment area (5ha +) or town centre?
</t>
    </r>
    <r>
      <rPr>
        <sz val="11"/>
        <rFont val="Symbol"/>
        <family val="1"/>
        <charset val="2"/>
      </rPr>
      <t>·</t>
    </r>
    <r>
      <rPr>
        <sz val="8.8000000000000007"/>
        <rFont val="Calibri"/>
        <family val="2"/>
      </rPr>
      <t xml:space="preserve"> </t>
    </r>
    <r>
      <rPr>
        <sz val="11"/>
        <rFont val="Calibri"/>
        <family val="2"/>
        <scheme val="minor"/>
      </rPr>
      <t xml:space="preserve">Will it improve opportunities for active travel including walking and cycling?
</t>
    </r>
    <r>
      <rPr>
        <sz val="11"/>
        <rFont val="Symbol"/>
        <family val="1"/>
        <charset val="2"/>
      </rPr>
      <t>·</t>
    </r>
    <r>
      <rPr>
        <sz val="8.8000000000000007"/>
        <rFont val="Calibri"/>
        <family val="2"/>
      </rPr>
      <t xml:space="preserve"> </t>
    </r>
    <r>
      <rPr>
        <sz val="11"/>
        <rFont val="Calibri"/>
        <family val="2"/>
        <scheme val="minor"/>
      </rPr>
      <t xml:space="preserve">Will it deliver services or facilities on-site or elsewhere within the District? </t>
    </r>
  </si>
  <si>
    <t>The site has good existing connections using bus and cycle routes. It has good access to open space and shops on Linton Road, both of which are available within 400m walking distance. It has poor access to both GP and existing employment facilities, both of which are more than 800m distance. It has moderate access to existing Primary and Secondary schools, which are 1.6km and 4.3km respectively, although the Secondary school is currently at 95% capacity.  As there are a similar number of positives and negatives that development of this site would work result in, the effect is neutral overall.</t>
  </si>
  <si>
    <t>Policy INF1 (Infrastructure and Developer Contributions)</t>
  </si>
  <si>
    <t xml:space="preserve">Policy INF1 would ensure that the necessary facilities and services required to meet the needs of new residents are provided. A neutral residual effect is therefore identified. </t>
  </si>
  <si>
    <r>
      <rPr>
        <b/>
        <sz val="11"/>
        <rFont val="Calibri"/>
        <family val="2"/>
        <scheme val="minor"/>
      </rPr>
      <t>S04 Quality of Life</t>
    </r>
    <r>
      <rPr>
        <sz val="11"/>
        <rFont val="Calibri"/>
        <family val="2"/>
        <scheme val="minor"/>
      </rPr>
      <t xml:space="preserve">
To create safe and attractive places which contribute towards quality of life and community cohesion.</t>
    </r>
  </si>
  <si>
    <r>
      <rPr>
        <sz val="11"/>
        <rFont val="Symbol"/>
        <family val="1"/>
        <charset val="2"/>
      </rPr>
      <t>·</t>
    </r>
    <r>
      <rPr>
        <sz val="8.8000000000000007"/>
        <rFont val="Calibri"/>
        <family val="2"/>
      </rPr>
      <t xml:space="preserve"> </t>
    </r>
    <r>
      <rPr>
        <sz val="11"/>
        <rFont val="Calibri"/>
        <family val="2"/>
        <scheme val="minor"/>
      </rPr>
      <t xml:space="preserve">Will it contribute towards reducing crime or fear of crime?
</t>
    </r>
    <r>
      <rPr>
        <sz val="11"/>
        <rFont val="Symbol"/>
        <family val="1"/>
        <charset val="2"/>
      </rPr>
      <t>·</t>
    </r>
    <r>
      <rPr>
        <sz val="8.8000000000000007"/>
        <rFont val="Calibri"/>
        <family val="2"/>
      </rPr>
      <t xml:space="preserve"> </t>
    </r>
    <r>
      <rPr>
        <sz val="11"/>
        <rFont val="Calibri"/>
        <family val="2"/>
        <scheme val="minor"/>
      </rPr>
      <t>Will it provide attractive places which provide opportunities for communities to mix and meet?</t>
    </r>
  </si>
  <si>
    <t>No</t>
  </si>
  <si>
    <t>It is assumed that this allocation works alongside Policy BNE1  (Design Excellence), which requires developments to be designed to minimise opportunities for crime and anti-social behaviour, and encourage diversity and social interaction. The development of this site in isolation is unlikely to contribute towards designing out crime or enhancing community cohesion. Therefore, a neutral effect is identified.</t>
  </si>
  <si>
    <r>
      <rPr>
        <b/>
        <sz val="11"/>
        <rFont val="Calibri"/>
        <family val="2"/>
        <scheme val="minor"/>
      </rPr>
      <t>S05 Inequalities</t>
    </r>
    <r>
      <rPr>
        <sz val="11"/>
        <rFont val="Calibri"/>
        <family val="2"/>
        <scheme val="minor"/>
      </rPr>
      <t xml:space="preserve">
Ensure all residents have equitable access to employment, education, community services and facilities irrespective of race, religion, sex, age, sexual orientation, disability, gender reassignment, marriage and civil partnership or pregnancy/maternity.</t>
    </r>
  </si>
  <si>
    <r>
      <rPr>
        <sz val="11"/>
        <rFont val="Symbol"/>
        <family val="1"/>
        <charset val="2"/>
      </rPr>
      <t>·</t>
    </r>
    <r>
      <rPr>
        <sz val="8.8000000000000007"/>
        <rFont val="Calibri"/>
        <family val="2"/>
      </rPr>
      <t xml:space="preserve"> </t>
    </r>
    <r>
      <rPr>
        <sz val="11"/>
        <rFont val="Calibri"/>
        <family val="2"/>
        <scheme val="minor"/>
      </rPr>
      <t xml:space="preserve">Ensure the option / policy does not have an adverse/ discriminatory impact on protected characteristics/ equality groups?
</t>
    </r>
    <r>
      <rPr>
        <sz val="11"/>
        <rFont val="Symbol"/>
        <family val="1"/>
        <charset val="2"/>
      </rPr>
      <t>·</t>
    </r>
    <r>
      <rPr>
        <sz val="8.8000000000000007"/>
        <rFont val="Calibri"/>
        <family val="2"/>
      </rPr>
      <t xml:space="preserve"> </t>
    </r>
    <r>
      <rPr>
        <sz val="11"/>
        <rFont val="Calibri"/>
        <family val="2"/>
        <scheme val="minor"/>
      </rPr>
      <t xml:space="preserve">Will it narrow the inequality gap between the richest and poorest in the District?
</t>
    </r>
    <r>
      <rPr>
        <sz val="11"/>
        <rFont val="Symbol"/>
        <family val="1"/>
        <charset val="2"/>
      </rPr>
      <t>·</t>
    </r>
    <r>
      <rPr>
        <sz val="8.8000000000000007"/>
        <rFont val="Calibri"/>
        <family val="2"/>
      </rPr>
      <t xml:space="preserve"> </t>
    </r>
    <r>
      <rPr>
        <sz val="11"/>
        <rFont val="Calibri"/>
        <family val="2"/>
        <scheme val="minor"/>
      </rPr>
      <t>Will it reduce inequalities associated with deprivation across the District?</t>
    </r>
  </si>
  <si>
    <t xml:space="preserve">The site is within a Medium IMD deprivation area. However development of the site alone will not necessarily reduce the gap between richest and poorest in the District. Therefore a neutral effect is identified. </t>
  </si>
  <si>
    <r>
      <rPr>
        <b/>
        <sz val="11"/>
        <rFont val="Calibri"/>
        <family val="2"/>
        <scheme val="minor"/>
      </rPr>
      <t>S06 Economy</t>
    </r>
    <r>
      <rPr>
        <sz val="11"/>
        <rFont val="Calibri"/>
        <family val="2"/>
        <scheme val="minor"/>
      </rPr>
      <t xml:space="preserve">
To deliver growth in key employment sectors and support the creation of new and retention of existing businesses in urban and rural areas.</t>
    </r>
  </si>
  <si>
    <r>
      <rPr>
        <sz val="11"/>
        <rFont val="Symbol"/>
        <family val="1"/>
        <charset val="2"/>
      </rPr>
      <t>·</t>
    </r>
    <r>
      <rPr>
        <sz val="8.8000000000000007"/>
        <rFont val="Calibri"/>
        <family val="2"/>
      </rPr>
      <t xml:space="preserve"> </t>
    </r>
    <r>
      <rPr>
        <sz val="11"/>
        <rFont val="Calibri"/>
        <family val="2"/>
        <scheme val="minor"/>
      </rPr>
      <t xml:space="preserve">Will it encourage the creation of new businesses and existing businesses to grow?
</t>
    </r>
    <r>
      <rPr>
        <sz val="11"/>
        <rFont val="Symbol"/>
        <family val="1"/>
        <charset val="2"/>
      </rPr>
      <t>·</t>
    </r>
    <r>
      <rPr>
        <sz val="8.8000000000000007"/>
        <rFont val="Calibri"/>
        <family val="2"/>
      </rPr>
      <t xml:space="preserve"> </t>
    </r>
    <r>
      <rPr>
        <sz val="11"/>
        <rFont val="Calibri"/>
        <family val="2"/>
        <scheme val="minor"/>
      </rPr>
      <t xml:space="preserve">Will it encourage economic diversification?
</t>
    </r>
    <r>
      <rPr>
        <sz val="11"/>
        <rFont val="Symbol"/>
        <family val="1"/>
        <charset val="2"/>
      </rPr>
      <t>·</t>
    </r>
    <r>
      <rPr>
        <sz val="8.8000000000000007"/>
        <rFont val="Calibri"/>
        <family val="2"/>
      </rPr>
      <t xml:space="preserve"> </t>
    </r>
    <r>
      <rPr>
        <sz val="11"/>
        <rFont val="Calibri"/>
        <family val="2"/>
        <scheme val="minor"/>
      </rPr>
      <t xml:space="preserve">Will it help support and encourage the growth of the local economy (including in rural areas)?
</t>
    </r>
    <r>
      <rPr>
        <sz val="11"/>
        <rFont val="Symbol"/>
        <family val="1"/>
        <charset val="2"/>
      </rPr>
      <t>·</t>
    </r>
    <r>
      <rPr>
        <sz val="8.8000000000000007"/>
        <rFont val="Calibri"/>
        <family val="2"/>
      </rPr>
      <t xml:space="preserve"> </t>
    </r>
    <r>
      <rPr>
        <sz val="11"/>
        <rFont val="Calibri"/>
        <family val="2"/>
        <scheme val="minor"/>
      </rPr>
      <t>Will it support the enhancement of the District’s tourism and cultural offer?</t>
    </r>
  </si>
  <si>
    <t>Indirect</t>
  </si>
  <si>
    <t xml:space="preserve">The site is within a Medium IMD deprivation area. It would not provide any retail or town centre uses, and may therefore increase footfall to existing facilities, such as on Linton Road.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</si>
  <si>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r>
      <rPr>
        <b/>
        <sz val="11"/>
        <rFont val="Calibri"/>
        <family val="2"/>
        <scheme val="minor"/>
      </rPr>
      <t>S07 Employment</t>
    </r>
    <r>
      <rPr>
        <sz val="11"/>
        <rFont val="Calibri"/>
        <family val="2"/>
        <scheme val="minor"/>
      </rPr>
      <t xml:space="preserve">
To create greater employment opportunities and higher value jobs across the whole District</t>
    </r>
  </si>
  <si>
    <r>
      <rPr>
        <sz val="11"/>
        <rFont val="Symbol"/>
        <family val="1"/>
        <charset val="2"/>
      </rPr>
      <t>·</t>
    </r>
    <r>
      <rPr>
        <sz val="8.8000000000000007"/>
        <rFont val="Calibri"/>
        <family val="2"/>
      </rPr>
      <t xml:space="preserve"> </t>
    </r>
    <r>
      <rPr>
        <sz val="11"/>
        <rFont val="Calibri"/>
        <family val="2"/>
        <scheme val="minor"/>
      </rPr>
      <t xml:space="preserve">Will it help to improve skills levels and access to training within the District?
</t>
    </r>
    <r>
      <rPr>
        <sz val="11"/>
        <rFont val="Symbol"/>
        <family val="1"/>
        <charset val="2"/>
      </rPr>
      <t>·</t>
    </r>
    <r>
      <rPr>
        <sz val="8.8000000000000007"/>
        <rFont val="Calibri"/>
        <family val="2"/>
      </rPr>
      <t xml:space="preserve"> </t>
    </r>
    <r>
      <rPr>
        <sz val="11"/>
        <rFont val="Calibri"/>
        <family val="2"/>
        <scheme val="minor"/>
      </rPr>
      <t>Will it reduce unemployment rates overall and reduce disparities which exist across different parts of the District?</t>
    </r>
  </si>
  <si>
    <t xml:space="preserve">No permanent jobs would be created as no employment land or uses are proposed. The site is located 1.3km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</si>
  <si>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r>
      <rPr>
        <b/>
        <sz val="11"/>
        <rFont val="Calibri"/>
        <family val="2"/>
        <scheme val="minor"/>
      </rPr>
      <t>S08 Infrastructure</t>
    </r>
    <r>
      <rPr>
        <sz val="11"/>
        <rFont val="Calibri"/>
        <family val="2"/>
        <scheme val="minor"/>
      </rPr>
      <t xml:space="preserve">
To deliver improved infrastructure to support growth and economic competitiveness of urban and rural businesses and communities.</t>
    </r>
  </si>
  <si>
    <r>
      <rPr>
        <sz val="11"/>
        <rFont val="Symbol"/>
        <family val="1"/>
        <charset val="2"/>
      </rPr>
      <t>·</t>
    </r>
    <r>
      <rPr>
        <sz val="8.8000000000000007"/>
        <rFont val="Calibri"/>
        <family val="2"/>
      </rPr>
      <t xml:space="preserve"> </t>
    </r>
    <r>
      <rPr>
        <sz val="11"/>
        <rFont val="Calibri"/>
        <family val="2"/>
        <scheme val="minor"/>
      </rPr>
      <t xml:space="preserve">Will it minimise the impact of traffic congestion on the strategic and local road network through the delivery of new or enhanced transport infrastructure?
</t>
    </r>
    <r>
      <rPr>
        <sz val="11"/>
        <rFont val="Symbol"/>
        <family val="1"/>
        <charset val="2"/>
      </rPr>
      <t>·</t>
    </r>
    <r>
      <rPr>
        <sz val="8.8000000000000007"/>
        <rFont val="Calibri"/>
        <family val="2"/>
      </rPr>
      <t xml:space="preserve"> </t>
    </r>
    <r>
      <rPr>
        <sz val="11"/>
        <rFont val="Calibri"/>
        <family val="2"/>
        <scheme val="minor"/>
      </rPr>
      <t xml:space="preserve">Will it provide opportunities to access key services, including doctor’s surgeries, education facilities, employment and town, local or village centres by means other than car?
</t>
    </r>
    <r>
      <rPr>
        <sz val="11"/>
        <rFont val="Symbol"/>
        <family val="1"/>
        <charset val="2"/>
      </rPr>
      <t>·</t>
    </r>
    <r>
      <rPr>
        <sz val="8.8000000000000007"/>
        <rFont val="Calibri"/>
        <family val="2"/>
      </rPr>
      <t xml:space="preserve"> </t>
    </r>
    <r>
      <rPr>
        <sz val="11"/>
        <rFont val="Calibri"/>
        <family val="2"/>
        <scheme val="minor"/>
      </rPr>
      <t>Will it make the best use of other infrastructure which serves new development?</t>
    </r>
  </si>
  <si>
    <t>Short/Medium</t>
  </si>
  <si>
    <t xml:space="preserve">There are existing cycle routes along the site's boundary on The Scotts and Linton Road. The Bridge Street/Linton Road retail area is identified as an 'Other Centre' within the Local Plan and the site is in proximity to this (within 200m). The site has poor access via active travel to  GP and Employment facilities which are more than 800m distant.  It has moderate access to Primary and Secondary schools.  As there are a similar number of positives and negatives that development of this site would work result in, the overall impact on infrastructure would likely be balanced and a neutral effect is identified.
</t>
  </si>
  <si>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offstite infrastructure is provided to support and mitigate the impact of development.  Therefore a neutral residual effect is identified. </t>
  </si>
  <si>
    <r>
      <rPr>
        <b/>
        <sz val="11"/>
        <rFont val="Calibri"/>
        <family val="2"/>
        <scheme val="minor"/>
      </rPr>
      <t>S09 Sustainable Travel</t>
    </r>
    <r>
      <rPr>
        <sz val="11"/>
        <rFont val="Calibri"/>
        <family val="2"/>
        <scheme val="minor"/>
      </rPr>
      <t xml:space="preserve">
To promote sustainable travel habits including walking, cycling and public transport (bus and rail) usage.  </t>
    </r>
  </si>
  <si>
    <r>
      <rPr>
        <sz val="11"/>
        <rFont val="Symbol"/>
        <family val="1"/>
        <charset val="2"/>
      </rPr>
      <t>·</t>
    </r>
    <r>
      <rPr>
        <sz val="8.8000000000000007"/>
        <rFont val="Calibri"/>
        <family val="2"/>
      </rPr>
      <t xml:space="preserve"> </t>
    </r>
    <r>
      <rPr>
        <sz val="11"/>
        <rFont val="Calibri"/>
        <family val="2"/>
        <scheme val="minor"/>
      </rPr>
      <t xml:space="preserve">Will it reduce journey lengths and times? 
</t>
    </r>
    <r>
      <rPr>
        <sz val="11"/>
        <rFont val="Symbol"/>
        <family val="1"/>
        <charset val="2"/>
      </rPr>
      <t>·</t>
    </r>
    <r>
      <rPr>
        <sz val="8.8000000000000007"/>
        <rFont val="Calibri"/>
        <family val="2"/>
      </rPr>
      <t xml:space="preserve"> </t>
    </r>
    <r>
      <rPr>
        <sz val="11"/>
        <rFont val="Calibri"/>
        <family val="2"/>
        <scheme val="minor"/>
      </rPr>
      <t xml:space="preserve">Will it maximise opportunities for walking and cycling?
</t>
    </r>
    <r>
      <rPr>
        <sz val="11"/>
        <rFont val="Symbol"/>
        <family val="1"/>
        <charset val="2"/>
      </rPr>
      <t>·</t>
    </r>
    <r>
      <rPr>
        <sz val="8.8000000000000007"/>
        <rFont val="Calibri"/>
        <family val="2"/>
      </rPr>
      <t xml:space="preserve"> </t>
    </r>
    <r>
      <rPr>
        <sz val="11"/>
        <rFont val="Calibri"/>
        <family val="2"/>
        <scheme val="minor"/>
      </rPr>
      <t>Will it maximise opportunities to access public transport provision?</t>
    </r>
  </si>
  <si>
    <t>High</t>
  </si>
  <si>
    <t>Although the nearest train station is more than 800m distant the site has good existing connections using bus and cycle routes. The nearest bus stop is c. 100m to the south on Linton Road and buses serve the area every half an hour. The site has good access to open space and shops on Linton Road, which are within 400m walking distance. The proximity to existing bus services and cycle routes will reduce reliance on private car travel, and a minor positive effect is identified</t>
  </si>
  <si>
    <r>
      <rPr>
        <b/>
        <sz val="11"/>
        <rFont val="Calibri"/>
        <family val="2"/>
        <scheme val="minor"/>
      </rPr>
      <t>S010 Town and Village Centres</t>
    </r>
    <r>
      <rPr>
        <sz val="11"/>
        <rFont val="Calibri"/>
        <family val="2"/>
        <scheme val="minor"/>
      </rPr>
      <t xml:space="preserve">
To ensure that town and village centres are vibrant and viable.</t>
    </r>
  </si>
  <si>
    <r>
      <rPr>
        <sz val="11"/>
        <rFont val="Symbol"/>
        <family val="1"/>
        <charset val="2"/>
      </rPr>
      <t>·</t>
    </r>
    <r>
      <rPr>
        <sz val="8.8000000000000007"/>
        <rFont val="Calibri"/>
        <family val="2"/>
      </rPr>
      <t xml:space="preserve"> </t>
    </r>
    <r>
      <rPr>
        <sz val="11"/>
        <rFont val="Calibri"/>
        <family val="2"/>
        <scheme val="minor"/>
      </rPr>
      <t xml:space="preserve">Will it improve existing shopping facilities within town and village centres? 
</t>
    </r>
    <r>
      <rPr>
        <sz val="11"/>
        <rFont val="Symbol"/>
        <family val="1"/>
        <charset val="2"/>
      </rPr>
      <t>·</t>
    </r>
    <r>
      <rPr>
        <sz val="8.8000000000000007"/>
        <rFont val="Calibri"/>
        <family val="2"/>
      </rPr>
      <t xml:space="preserve"> </t>
    </r>
    <r>
      <rPr>
        <sz val="11"/>
        <rFont val="Calibri"/>
        <family val="2"/>
        <scheme val="minor"/>
      </rPr>
      <t>Will it help safeguard existing town and village centres?</t>
    </r>
  </si>
  <si>
    <t xml:space="preserve">Bridge Street/Linton Road retail area is identified as an 'Other Centre' within the Local Plan and the site is in proximity to this (within 200m). The proposal would not provide a new local centre within the site. It would not detract from or improve existing town / village centres. Therefore a neutral effect is identified. </t>
  </si>
  <si>
    <r>
      <rPr>
        <b/>
        <sz val="11"/>
        <rFont val="Calibri"/>
        <family val="2"/>
        <scheme val="minor"/>
      </rPr>
      <t>S011 Resources</t>
    </r>
    <r>
      <rPr>
        <sz val="11"/>
        <rFont val="Calibri"/>
        <family val="2"/>
        <scheme val="minor"/>
      </rPr>
      <t xml:space="preserve">
To minimise waste and ensure the sustainable use and protection of natural resources including greenfield land, soil and minerals resources.  </t>
    </r>
  </si>
  <si>
    <r>
      <rPr>
        <sz val="11"/>
        <rFont val="Symbol"/>
        <family val="1"/>
        <charset val="2"/>
      </rPr>
      <t xml:space="preserve">· </t>
    </r>
    <r>
      <rPr>
        <sz val="11"/>
        <rFont val="Calibri"/>
        <family val="2"/>
        <scheme val="minor"/>
      </rPr>
      <t xml:space="preserve">Will it enhance opportunities for increased levels of recycling in the District?
</t>
    </r>
    <r>
      <rPr>
        <sz val="11"/>
        <rFont val="Symbol"/>
        <family val="1"/>
        <charset val="2"/>
      </rPr>
      <t>·</t>
    </r>
    <r>
      <rPr>
        <sz val="8.8000000000000007"/>
        <rFont val="Calibri"/>
        <family val="2"/>
      </rPr>
      <t xml:space="preserve"> </t>
    </r>
    <r>
      <rPr>
        <sz val="11"/>
        <rFont val="Calibri"/>
        <family val="2"/>
        <scheme val="minor"/>
      </rPr>
      <t xml:space="preserve">Will it improve or remediate contaminated land or reuse previously developed land which has not been restored?
</t>
    </r>
    <r>
      <rPr>
        <sz val="11"/>
        <rFont val="Symbol"/>
        <family val="1"/>
        <charset val="2"/>
      </rPr>
      <t>·</t>
    </r>
    <r>
      <rPr>
        <sz val="8.8000000000000007"/>
        <rFont val="Calibri"/>
        <family val="2"/>
      </rPr>
      <t xml:space="preserve"> </t>
    </r>
    <r>
      <rPr>
        <sz val="11"/>
        <rFont val="Calibri"/>
        <family val="2"/>
        <scheme val="minor"/>
      </rPr>
      <t xml:space="preserve">Will it protect Best and Most Versatile (BMV) Agricultural Land?
</t>
    </r>
    <r>
      <rPr>
        <sz val="11"/>
        <rFont val="Symbol"/>
        <family val="1"/>
        <charset val="2"/>
      </rPr>
      <t>·</t>
    </r>
    <r>
      <rPr>
        <sz val="8.8000000000000007"/>
        <rFont val="Calibri"/>
        <family val="2"/>
      </rPr>
      <t xml:space="preserve"> </t>
    </r>
    <r>
      <rPr>
        <sz val="11"/>
        <rFont val="Calibri"/>
        <family val="2"/>
        <scheme val="minor"/>
      </rPr>
      <t>Will it avoid the sterilisation of minerals resources?</t>
    </r>
  </si>
  <si>
    <t xml:space="preserve">
The site is identified as Grade 3 Agricultural Land, which could comprise BMV land. However, it is noted that c. 30%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</si>
  <si>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(Landscape Character and Local Distinctiveness), Policy SD4 (Contaminated Land and Mining Legacy), Policy SD5 (Minerals Safeguarding)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</si>
  <si>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</si>
  <si>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It is recommended that the wording of Policy BNE4 be expanded to ensure that development proposals give due consideration to the careful management of soils and are supported by a Soil Management Plan, where appropriate.</t>
  </si>
  <si>
    <r>
      <rPr>
        <b/>
        <sz val="11"/>
        <rFont val="Calibri"/>
        <family val="2"/>
        <scheme val="minor"/>
      </rPr>
      <t>S012 Pollution</t>
    </r>
    <r>
      <rPr>
        <sz val="11"/>
        <rFont val="Calibri"/>
        <family val="2"/>
        <scheme val="minor"/>
      </rPr>
      <t xml:space="preserve">
To minimise water, air, light and noise pollution and ensure that future growth does not lead to the further deterioration of environmental conditions.</t>
    </r>
  </si>
  <si>
    <r>
      <rPr>
        <sz val="11"/>
        <rFont val="Symbol"/>
        <family val="1"/>
        <charset val="2"/>
      </rPr>
      <t xml:space="preserve">· </t>
    </r>
    <r>
      <rPr>
        <sz val="11"/>
        <rFont val="Calibri"/>
        <family val="2"/>
        <scheme val="minor"/>
      </rPr>
      <t xml:space="preserve">Will it contribute to improvements in water quality in the District?
</t>
    </r>
    <r>
      <rPr>
        <sz val="11"/>
        <rFont val="Symbol"/>
        <family val="1"/>
        <charset val="2"/>
      </rPr>
      <t>·</t>
    </r>
    <r>
      <rPr>
        <sz val="8.8000000000000007"/>
        <rFont val="Calibri"/>
        <family val="2"/>
      </rPr>
      <t xml:space="preserve"> </t>
    </r>
    <r>
      <rPr>
        <sz val="11"/>
        <rFont val="Calibri"/>
        <family val="2"/>
        <scheme val="minor"/>
      </rPr>
      <t xml:space="preserve">Will it avoid increasing noise levels locally or introducing incompatible uses into an already noisy location?
</t>
    </r>
    <r>
      <rPr>
        <sz val="11"/>
        <rFont val="Symbol"/>
        <family val="1"/>
        <charset val="2"/>
      </rPr>
      <t>·</t>
    </r>
    <r>
      <rPr>
        <sz val="8.8000000000000007"/>
        <rFont val="Calibri"/>
        <family val="2"/>
      </rPr>
      <t xml:space="preserve"> </t>
    </r>
    <r>
      <rPr>
        <sz val="11"/>
        <rFont val="Calibri"/>
        <family val="2"/>
        <scheme val="minor"/>
      </rPr>
      <t>Will it avoid deterioration in air quality within the District?</t>
    </r>
    <r>
      <rPr>
        <sz val="11"/>
        <rFont val="Calibri"/>
        <family val="1"/>
        <charset val="2"/>
        <scheme val="minor"/>
      </rPr>
      <t xml:space="preserve">
</t>
    </r>
    <r>
      <rPr>
        <sz val="11"/>
        <rFont val="Symbol"/>
        <family val="1"/>
        <charset val="2"/>
      </rPr>
      <t>·</t>
    </r>
    <r>
      <rPr>
        <sz val="8.8000000000000007"/>
        <rFont val="Calibri"/>
        <family val="1"/>
        <charset val="2"/>
      </rPr>
      <t xml:space="preserve"> </t>
    </r>
    <r>
      <rPr>
        <sz val="11"/>
        <rFont val="Calibri"/>
        <family val="1"/>
        <charset val="2"/>
        <scheme val="minor"/>
      </rPr>
      <t>Will it avoid exacerbating light pollution by keeping external lighting to the minimum required for safety and security?</t>
    </r>
  </si>
  <si>
    <t>Long(20+yrs)</t>
  </si>
  <si>
    <t>The site is not located in the River Mease Catchment or in a Ground Water Protection Zone. It is in a location that may already be impacted by some noise and light pollution, due to the presence of existing infrastructure/development and a railway line to the north. The introduction of development to an undeveloped site would increase noise and light pollution emitted from the site. Therefore a minor negative effect is identified.</t>
  </si>
  <si>
    <t>Policy SD1 (Amenity and Environmental Quality)</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</si>
  <si>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although it is not clear whether such impacts could be fully mitigated. An uncertain residual effect is therefore identified.</t>
  </si>
  <si>
    <r>
      <rPr>
        <b/>
        <sz val="11"/>
        <rFont val="Calibri"/>
        <family val="2"/>
        <scheme val="minor"/>
      </rPr>
      <t xml:space="preserve">S013 Contributions to Climate Change </t>
    </r>
    <r>
      <rPr>
        <sz val="11"/>
        <rFont val="Calibri"/>
        <family val="2"/>
        <scheme val="minor"/>
      </rPr>
      <t xml:space="preserve">
To reduce the District’s contribution towards the emission of climate change gases.</t>
    </r>
  </si>
  <si>
    <r>
      <rPr>
        <sz val="11"/>
        <rFont val="Symbol"/>
        <family val="1"/>
        <charset val="2"/>
      </rPr>
      <t>·</t>
    </r>
    <r>
      <rPr>
        <sz val="8.8000000000000007"/>
        <rFont val="Calibri"/>
        <family val="2"/>
      </rPr>
      <t xml:space="preserve"> </t>
    </r>
    <r>
      <rPr>
        <sz val="11"/>
        <rFont val="Calibri"/>
        <family val="2"/>
        <scheme val="minor"/>
      </rPr>
      <t xml:space="preserve">Will it provide opportunities to access local services and facilities by public transport walking or cycling?
</t>
    </r>
    <r>
      <rPr>
        <sz val="11"/>
        <rFont val="Symbol"/>
        <family val="1"/>
        <charset val="2"/>
      </rPr>
      <t>·</t>
    </r>
    <r>
      <rPr>
        <sz val="8.8000000000000007"/>
        <rFont val="Calibri"/>
        <family val="2"/>
      </rPr>
      <t xml:space="preserve"> </t>
    </r>
    <r>
      <rPr>
        <sz val="11"/>
        <rFont val="Calibri"/>
        <family val="2"/>
        <scheme val="minor"/>
      </rPr>
      <t xml:space="preserve">Will it support the delivery of renewable energy capacity (including small scale or community energy projects)?
</t>
    </r>
    <r>
      <rPr>
        <sz val="11"/>
        <rFont val="Symbol"/>
        <family val="1"/>
        <charset val="2"/>
      </rPr>
      <t>·</t>
    </r>
    <r>
      <rPr>
        <sz val="8.8000000000000007"/>
        <rFont val="Calibri"/>
        <family val="2"/>
      </rPr>
      <t xml:space="preserve"> </t>
    </r>
    <r>
      <rPr>
        <sz val="11"/>
        <rFont val="Calibri"/>
        <family val="2"/>
        <scheme val="minor"/>
      </rPr>
      <t xml:space="preserve">Will it support the shift toward usage of electric and ultralow emissions vehicles? </t>
    </r>
  </si>
  <si>
    <t>Permenant/Reversible</t>
  </si>
  <si>
    <t>The site is located in an area with existing good sustainable transport options. There is an existing EV charging facility c. 88m from the site at Arnold Close SDDC car park, which would encourage use of EV vehicles by future occupants of the development. A minor positive effect is therefore identified.</t>
  </si>
  <si>
    <t xml:space="preserve">Policy INF2 (Sustainable Transport) would also require development to make appropriate provision for EV charging. </t>
  </si>
  <si>
    <r>
      <rPr>
        <b/>
        <sz val="11"/>
        <rFont val="Calibri"/>
        <family val="2"/>
        <scheme val="minor"/>
      </rPr>
      <t xml:space="preserve">S014 Adaptation to Climate Change </t>
    </r>
    <r>
      <rPr>
        <sz val="11"/>
        <rFont val="Calibri"/>
        <family val="2"/>
        <scheme val="minor"/>
      </rPr>
      <t xml:space="preserve">
To manage the effects of climate change including flood risk, reduced water availability and overheating.</t>
    </r>
  </si>
  <si>
    <r>
      <rPr>
        <sz val="11"/>
        <rFont val="Symbol"/>
        <family val="1"/>
        <charset val="2"/>
      </rPr>
      <t>·</t>
    </r>
    <r>
      <rPr>
        <sz val="8.8000000000000007"/>
        <rFont val="Calibri"/>
        <family val="2"/>
      </rPr>
      <t xml:space="preserve"> </t>
    </r>
    <r>
      <rPr>
        <sz val="11"/>
        <rFont val="Calibri"/>
        <family val="2"/>
        <scheme val="minor"/>
      </rPr>
      <t xml:space="preserve">Will it minimise flood risk?
</t>
    </r>
    <r>
      <rPr>
        <sz val="11"/>
        <rFont val="Symbol"/>
        <family val="1"/>
        <charset val="2"/>
      </rPr>
      <t>·</t>
    </r>
    <r>
      <rPr>
        <sz val="8.8000000000000007"/>
        <rFont val="Calibri"/>
        <family val="2"/>
      </rPr>
      <t xml:space="preserve"> </t>
    </r>
    <r>
      <rPr>
        <sz val="11"/>
        <rFont val="Calibri"/>
        <family val="2"/>
        <scheme val="minor"/>
      </rPr>
      <t xml:space="preserve">Will it include provision of sustainable urban drainage which mimic natural drainage patterns?
</t>
    </r>
    <r>
      <rPr>
        <sz val="11"/>
        <rFont val="Symbol"/>
        <family val="1"/>
        <charset val="2"/>
      </rPr>
      <t>·</t>
    </r>
    <r>
      <rPr>
        <sz val="8.8000000000000007"/>
        <rFont val="Calibri"/>
        <family val="2"/>
      </rPr>
      <t xml:space="preserve"> </t>
    </r>
    <r>
      <rPr>
        <sz val="11"/>
        <rFont val="Calibri"/>
        <family val="2"/>
        <scheme val="minor"/>
      </rPr>
      <t>Will it contribute towards sustainable water use?</t>
    </r>
  </si>
  <si>
    <t>The site is in Flood Zone 1 and there is a minor watercourse nearby (c. 70m to the north-west). It is unlikely that development of the site would materially alter or improve flood risk or water availability. A neutral effect is therefore identified.</t>
  </si>
  <si>
    <t>Policy SD2 (Flood Risk), Policy S3 (Environmental Performance)</t>
  </si>
  <si>
    <t>Policy SD2 will require the site to incorporate flood risk management and sustainable drainage measures. It is unlikely that development of the site would materially alter or improve flood risk or water availability
Policy S3 (Environmental Performance) would require developers to bring forward more sustainable homes by supporting the Government's drive to improved housing standards, which would promote the use of water efficiency measures.  
It is unlikely that development of the site would materially alter or improve flood risk or water availability. A neutral effect is therefore identified.</t>
  </si>
  <si>
    <r>
      <rPr>
        <b/>
        <sz val="11"/>
        <rFont val="Calibri"/>
        <family val="2"/>
        <scheme val="minor"/>
      </rPr>
      <t>S015 Townscape and Historic Environment</t>
    </r>
    <r>
      <rPr>
        <sz val="11"/>
        <rFont val="Calibri"/>
        <family val="2"/>
        <scheme val="minor"/>
      </rPr>
      <t xml:space="preserve">
To conserve and enhance the townscape, historic environment, heritage assets (including known and unknown archaeological sites) and their settings. </t>
    </r>
  </si>
  <si>
    <r>
      <rPr>
        <sz val="11"/>
        <rFont val="Symbol"/>
        <family val="1"/>
        <charset val="2"/>
      </rPr>
      <t>·</t>
    </r>
    <r>
      <rPr>
        <sz val="8.8000000000000007"/>
        <rFont val="Calibri"/>
        <family val="2"/>
      </rPr>
      <t xml:space="preserve"> </t>
    </r>
    <r>
      <rPr>
        <sz val="11"/>
        <rFont val="Calibri"/>
        <family val="2"/>
        <scheme val="minor"/>
      </rPr>
      <t xml:space="preserve">Will it protect and enhance the condition and setting of historic, cultural, architectural and archaeological features in South Derbyshire?
</t>
    </r>
    <r>
      <rPr>
        <sz val="11"/>
        <rFont val="Symbol"/>
        <family val="1"/>
        <charset val="2"/>
      </rPr>
      <t>·</t>
    </r>
    <r>
      <rPr>
        <sz val="8.8000000000000007"/>
        <rFont val="Calibri"/>
        <family val="2"/>
      </rPr>
      <t xml:space="preserve"> </t>
    </r>
    <r>
      <rPr>
        <sz val="11"/>
        <rFont val="Calibri"/>
        <family val="2"/>
        <scheme val="minor"/>
      </rPr>
      <t xml:space="preserve">Does it improve the quality of the built environment, and respect and protect existing townscape character?
</t>
    </r>
    <r>
      <rPr>
        <sz val="11"/>
        <rFont val="Symbol"/>
        <family val="1"/>
        <charset val="2"/>
      </rPr>
      <t>·</t>
    </r>
    <r>
      <rPr>
        <sz val="8.8000000000000007"/>
        <rFont val="Calibri"/>
        <family val="2"/>
      </rPr>
      <t xml:space="preserve"> </t>
    </r>
    <r>
      <rPr>
        <sz val="11"/>
        <rFont val="Calibri"/>
        <family val="2"/>
        <scheme val="minor"/>
      </rPr>
      <t>Will it improve access to, and understanding of, the District’s historic and cultural assets for enjoyment and educational purposes?</t>
    </r>
  </si>
  <si>
    <t>Policy BNE2 (Heritage Assets)</t>
  </si>
  <si>
    <t xml:space="preserve">Policy BNE2 (Heritage Assets) requires developments to preserve and enhance the historic environment. Less than substantial harm may be outweighed by public benefit, such that harm may not be completely avoided. Therefore a minor negative effect is identified. </t>
  </si>
  <si>
    <r>
      <rPr>
        <b/>
        <sz val="11"/>
        <rFont val="Calibri"/>
        <family val="2"/>
        <scheme val="minor"/>
      </rPr>
      <t>S016 Landscape</t>
    </r>
    <r>
      <rPr>
        <sz val="11"/>
        <rFont val="Calibri"/>
        <family val="2"/>
        <scheme val="minor"/>
      </rPr>
      <t xml:space="preserve">
To conserve and enhance the District’s landscape character.</t>
    </r>
  </si>
  <si>
    <r>
      <rPr>
        <sz val="11"/>
        <rFont val="Symbol"/>
        <family val="1"/>
        <charset val="2"/>
      </rPr>
      <t xml:space="preserve">· </t>
    </r>
    <r>
      <rPr>
        <sz val="11"/>
        <rFont val="Calibri"/>
        <family val="2"/>
        <scheme val="minor"/>
      </rPr>
      <t xml:space="preserve">Does it respect and protect existing landscape character?
</t>
    </r>
    <r>
      <rPr>
        <sz val="11"/>
        <rFont val="Symbol"/>
        <family val="1"/>
        <charset val="2"/>
      </rPr>
      <t>·</t>
    </r>
    <r>
      <rPr>
        <sz val="8.8000000000000007"/>
        <rFont val="Calibri"/>
        <family val="2"/>
      </rPr>
      <t xml:space="preserve"> </t>
    </r>
    <r>
      <rPr>
        <sz val="11"/>
        <rFont val="Calibri"/>
        <family val="2"/>
        <scheme val="minor"/>
      </rPr>
      <t xml:space="preserve">Will it protect sensitive landscapes including those within the World Heritage Site or its buffer or Special Landscape Areas?
</t>
    </r>
    <r>
      <rPr>
        <sz val="11"/>
        <rFont val="Symbol"/>
        <family val="1"/>
        <charset val="2"/>
      </rPr>
      <t>·</t>
    </r>
    <r>
      <rPr>
        <sz val="8.8000000000000007"/>
        <rFont val="Calibri"/>
        <family val="2"/>
      </rPr>
      <t xml:space="preserve"> </t>
    </r>
    <r>
      <rPr>
        <sz val="11"/>
        <rFont val="Calibri"/>
        <family val="2"/>
        <scheme val="minor"/>
      </rPr>
      <t xml:space="preserve">Will it safeguard landscape features such as hedgerows?
</t>
    </r>
    <r>
      <rPr>
        <sz val="11"/>
        <rFont val="Symbol"/>
        <family val="1"/>
        <charset val="2"/>
      </rPr>
      <t>·</t>
    </r>
    <r>
      <rPr>
        <sz val="8.8000000000000007"/>
        <rFont val="Calibri"/>
        <family val="2"/>
      </rPr>
      <t xml:space="preserve"> </t>
    </r>
    <r>
      <rPr>
        <sz val="11"/>
        <rFont val="Calibri"/>
        <family val="2"/>
        <scheme val="minor"/>
      </rPr>
      <t>Will it avoid intrusion into the greenbelt?</t>
    </r>
  </si>
  <si>
    <t>Medium(10yrs)</t>
  </si>
  <si>
    <r>
      <t>The site is greenfield, countryside land  that is adjacent to, but outside of, existing built form. It is not however covered by any landscape designations, including green belt or AMES. There would be a localised, negative impact on landscape character through the site's development.   Therefore, a minor negative effect is identified.</t>
    </r>
    <r>
      <rPr>
        <sz val="11"/>
        <color rgb="FFFF0000"/>
        <rFont val="Calibri"/>
        <family val="2"/>
        <scheme val="minor"/>
      </rPr>
      <t xml:space="preserve"> </t>
    </r>
  </si>
  <si>
    <t xml:space="preserve">Policy BNE4 (Landscape Character and Local Distinctiveness)
</t>
  </si>
  <si>
    <t>Policy BNE4 (Landscape Character and Local Distinctiveness) would require development proposals to retain key landscape components, retaining features which contribute to the landscape character of the area. This policy would provide mitigation, although it is unlikely that the impact could be fully mitigated and therefore a minor negative residual effect is predicted.</t>
  </si>
  <si>
    <t>DMPA/2025/0563</t>
  </si>
  <si>
    <t>75 Dwellings</t>
  </si>
  <si>
    <t>Agricultural land</t>
  </si>
  <si>
    <t>Consistency Checks</t>
  </si>
  <si>
    <t xml:space="preserve">Policy BNE3 (Biodiversity)
</t>
  </si>
  <si>
    <t xml:space="preserve">Policy BNE3 will aim to safeguard and enhance biodiversity, as well as requiring ecological surveys to confirm status of habitat on site.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Therefore a minor positive residual effect is predicted. </t>
  </si>
  <si>
    <t xml:space="preserve">
The site has good existing cycle connections. It has good access to open space on Mount Pleasant Road and The Holloway, both of which are available within 400m walking distance. It has poor access to both GP and existing employment facilities, both of which are more than 800m distance. It has good access to the Primary school, which is 350m and poor access to the Secondary School which is 4.3km and currently at 86% capacity.  As there are a similar number of positives and negatives that development of this site would  result in, the effect is neutral overall.</t>
  </si>
  <si>
    <t>It is assumed that this allocation works alongside Policy BNE1  Design Excellence, which requires developments to be designed to minimise opportunities for crime and anti-social behaviour, and encourage diversity and social interaction. The development of this site in isolation is unlikely to contribute towards designing out crime or enhancing community cohesion. Therefore, a neutral effect is identified.</t>
  </si>
  <si>
    <t xml:space="preserve">Policy BNE1 (Design Excellence)
</t>
  </si>
  <si>
    <t xml:space="preserve">The site is within a Less Deprived IMD deprivation area. However development of the site alone will not necessarily reduce the gap between richest and poorest in the District. Therefore a neutral effect is identified. </t>
  </si>
  <si>
    <t xml:space="preserve">The site is within a Low IMD deprivation area. It would not provide any retail or town centre uses, and may therefore increase footfall to existing facilities, such as on Willington Road, and Burton Road. The site will provide a small number of temporary jobs during construction. It would not provide any permenant jobs as no employment land or uses are proposed, nor would it increase the tourism or cultural offer within the District. A minor positive effect is identified. </t>
  </si>
  <si>
    <t xml:space="preserve">A small number of temporary jobs would be created during construction. No permanent jobs would be created as no employment land or uses are proposed. The site is located 4.5km (walking/driving route) from an existing employment site, and therefore there would be opportunities with existing employment providers for future occupants within a reasonable distance. A neutral effect is identified. </t>
  </si>
  <si>
    <t>The site is within 400m of an existing cycle route (along Main Street). It has poor access via active travel to  GP, Secondary and Employment facilities which are more than 800m distant. Although it also has poor access to the nearest Local Centre, it has moderate access (c. 700m) to the High Street retail area  which is identified as an 'Other Centre' within the Local Plan.  It has good access to Repton Primary School.  As there are a similar number of positives and negatives that development of this site would work result in, the overall impact on infrastructure would likely be balanced and a neutral effect is identified.</t>
  </si>
  <si>
    <t>Although the nearest train station is more than 800m distant the site has good existing cycle connections. The nearest bus stop to the site is c. 900m to the north at The Cross on Willington Road, although the buses from there serve the area every half an hour. The lack of bus and train services in proximity would likely result in reliance on the private car journeys and a minor adverse effect is identified.</t>
  </si>
  <si>
    <t xml:space="preserve">The High Street / Burton Road retail area is identified as an 'Other Centre' within the Local Plan and the site is in proximity to this (within 800m). The proposal would not provide a new local centre within the site. It would not detract from or improve existing town / village centres. Therefore a neutral effect is identified. </t>
  </si>
  <si>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t>
  </si>
  <si>
    <t xml:space="preserve">The site is not located in the River Mease Catchment or in a Ground Water Protection Zone. It is in a location that may already be impacted by some noise and light pollution, due to the presence of existing infrastructure/development and a pub to the south. The introduction of development to an undeveloped site would increase noise and light pollution emitted from the site. Therefore a minor negative effect is identified.
</t>
  </si>
  <si>
    <t>Policy SD1 supports development that does not lead to adverse impact on the environment or amenity of existing and future occupants. A strategic buffer may be needed between conflicting land uses in respect of amenity issues.
Policy SD1 (Amenity and Environmental Quallity) would provide mitigation, and the scale of impact from existing noise receptors is likely to be localised and minor. A neutral residual effect is therefore identified.</t>
  </si>
  <si>
    <t xml:space="preserve">Policy INF2 (Sustainable Transport) </t>
  </si>
  <si>
    <t>Policy INF2 (Sustainable Transport) would require development to make appropriate provision for EV charging. A neutral effect is identified.</t>
  </si>
  <si>
    <t>The site is in Flood Zone 1 and there is a minor watercourse nearby (c. 24m to the north-east). It is unlikely that development of the site would materially alter or improve flood risk or water availability. A neutral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</si>
  <si>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In this instance, the Historic Environment Record area is sufficiently distanced such that development of the site is unlikely to materially impact the heritage asset. Therefore a neutral effect is identified.</t>
  </si>
  <si>
    <t xml:space="preserve">
The site is greenfield, countryside land  that is adjacent to, but outside of, existing built form. It is not however covered by any landscape designations, including green belt . It is in a Secondary AMES. There would be a localised, negative impact on landscape character through the site's development.  Therefore, a significant negative effect is identified. </t>
  </si>
  <si>
    <t>Policy BNE4 (Landscape Character and Local Distinctiveness) would require development proposals to retain key landscape components, retaining features which contribute to the landscape character of the area. This policy would require a landscape and visual assessment to be undertaken for major development proposals and for other proposals likely to have a significant impact on the intrinsic landscape and character of the countryside. The pre-mitigation significance for this site is higher because the site is located in a Secondary AMES. However, the actual sensitivity of the site would need to be established through further assessment, and hence the residual effect is uncertain.</t>
  </si>
  <si>
    <t>Land to the West of Egginton Road Etwall</t>
  </si>
  <si>
    <t xml:space="preserve">Etwall </t>
  </si>
  <si>
    <t>Mitigation will be delivered by proposed Policy BNE3 which will aim to safeguard and enhance biodiversity, as well as requiring ecological surveys to confirm status of habitat on site.</t>
  </si>
  <si>
    <t>Significant Positive</t>
  </si>
  <si>
    <t>The site has good existing connections using bus and cycle routes. It has good access to shops on Chestnut Avenue which are available within 400m walking distance. Open space recreation facilities are located within 600m of the site. It has poor access to both GP and existing employment facilities, both of which are more than 800m distance. It has good access to existing Primary and Secondary schools, which are 0.6km and 0.7km respectively, although the Primary school is currently at 101% capacity.  As there are a similar number of positives and negatives that development of this site would  result in, the effect is neutral overall.</t>
  </si>
  <si>
    <t xml:space="preserve">Proposed Policy INF1 would ensure that  necessary facilities and services required to meet the needs of new residents are provided. </t>
  </si>
  <si>
    <t xml:space="preserve">A small number of temporary jobs would be created during construction. No permanent jobs would be created as no employment land or uses are proposed. The site is located 3.6km (walking/driving route) from an existing employment site, and therefore there would be opportunities with existing employment providers for future occupants within a reasonable distance. A neutral effect is identified. </t>
  </si>
  <si>
    <t>The nearest train station is more than 800m distant. The nearest bus stop is c. 500m to the north on Hilton Road, although buses serve Etwall every half an hour. The lack of bus and train services in proximity would likely result in reliance on the private car journeys and a minor adverse effect is identified.</t>
  </si>
  <si>
    <t xml:space="preserve">Etwall retail area is identified as an 'Other Centre' within the Local Plan and the site is in proximity to this (within 300m). The proposal would not provide a new local centre within the site. It would not detract from or improve existing town / village centres. Therefore a neutral effect is identified. </t>
  </si>
  <si>
    <t xml:space="preserve">Policy BNE4 (Landscape Character and Local Distinctiveness),  Policy SD5 (Minerals Safeguarding) 
</t>
  </si>
  <si>
    <t>Policy BNE4, Part G states that the Council will seek to protect BMV soils.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</si>
  <si>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The site is not located in the River Mease Catchment or in a Ground Water Protection Zone. It is in a location that may already be impacted by some noise and light pollution, due to the presence of existing infrastructure/development and the A50 to the south of the site. There is also an existing Sewage Treatment Works adjacent to the western site boundary. The introduction of development to an undeveloped site would increase noise and light pollution emitted from the site. Therefore a minor negative effect is identified.</t>
  </si>
  <si>
    <t>Policy SD1 supports development that does not lead to adverse impact on the environment or amenity of existing and future occupants. A strategic buffer may be needed between conflicting land uses in respect of amenity issues.
Policy SD1 (Amenity and Environmental Quallity) would provide mitigation, although it is not clear whether such impacts could be fully mitigated. An uncertain residual effect is therefore identified.</t>
  </si>
  <si>
    <t>The site is located in an area with less sustainable transport infrastructure. There are no existing public EV charging facilities within the vicinity of the site (the nearest is Seven Wells Pub, c. 600m to the north). A neutral effect is therefore identified.</t>
  </si>
  <si>
    <t xml:space="preserve"> Policy INF2 (Sustainable Transport) would require development to make appropriate provision for EV charging. </t>
  </si>
  <si>
    <t>The site is c.25% in Flood Zone 1 and c.15% in Flood Zone 2 and there is a minor watercourse nearby (running along the site boundary to the west). A minor negative effect is therefore identified.</t>
  </si>
  <si>
    <t>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As the area of flood risk is discrete, it is likely that development would be ale to designed with an appropriate layout to avoid the areas of flood risk within the site. Surface water would also be managed in accordance with Policy SD2. A neutral residual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</si>
  <si>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In this instance, the Scheduled Monument is sufficiently distanced such that development of the site is unlikely to materially impact the heritage asset. Therefore a neutral effect is identified.</t>
  </si>
  <si>
    <t>Jawbone Lane, Melbourne</t>
  </si>
  <si>
    <t>66  dwellings</t>
  </si>
  <si>
    <t>Agricultural Land</t>
  </si>
  <si>
    <t>SDDC Comments</t>
  </si>
  <si>
    <t xml:space="preserve">Policy BNE3 (Biodiversity), Policy BNE7 (Trees, Woodland and Hedgerows)
</t>
  </si>
  <si>
    <r>
      <t xml:space="preserve">Mitigation will be delivered by proposed Policy BNE3 which will aim to safeguard and enhance biodiversity, as well as requiring ecological surveys to confirm status of habitat on site.
</t>
    </r>
    <r>
      <rPr>
        <b/>
        <sz val="11"/>
        <rFont val="Calibri"/>
        <family val="2"/>
        <scheme val="minor"/>
      </rPr>
      <t xml:space="preserve">The draft wording of Policy BNE7 is not available yet. It is recommended that this  include similar provisions to the wording within the adopted Local Plan and to require appropriate measures for tree protection (including root protection and buffers around woodland).
</t>
    </r>
    <r>
      <rPr>
        <sz val="11"/>
        <rFont val="Calibri"/>
        <family val="2"/>
        <scheme val="minor"/>
      </rPr>
      <t xml:space="preserve">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r>
  </si>
  <si>
    <t xml:space="preserve">The site proposes to provide up to 66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</si>
  <si>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r>
      <t>The site has good existing connections using bus and cycle routes, and has good access to a primary school c. 600m to the south and formal open space.</t>
    </r>
    <r>
      <rPr>
        <sz val="11"/>
        <color rgb="FFFF0000"/>
        <rFont val="Calibri"/>
        <family val="2"/>
        <scheme val="minor"/>
      </rPr>
      <t xml:space="preserve"> </t>
    </r>
    <r>
      <rPr>
        <sz val="11"/>
        <rFont val="Calibri"/>
        <family val="2"/>
        <scheme val="minor"/>
      </rPr>
      <t>Although the site is on the edge of Melbourne where there are existing facilities available, the nearest shop is c. 780m distant which represents moderate access, the nearest informal open space is c. 480m to the south-west which is also considered to be moderate access, and the medical centre is c. 1.1km to the south which is considered to be poor access. There is poor access to existing employment, with the nearest employment site c. 4.7k m distant. There is poor access to existing secondary schools, with Chellaston Academy c. 6.2km to the north and no capacity to accommodate additional pupils. As there are a similar number of positives and negatives that development of this site would  result in, the effect is neutral overall.</t>
    </r>
  </si>
  <si>
    <t>Proposed Policy INF1 would ensure that  necessary facilities and services required to meet the needs of new residents are provided. A neutral residual effect is therefore identified.</t>
  </si>
  <si>
    <t xml:space="preserve">The site is within a less deprived IMD deprivation area. However development of the site alone will not necessarily reduce the gap between richest and poorest in the District. Therefore a neutral effect is identified. </t>
  </si>
  <si>
    <t xml:space="preserve">The site is within a less deprived IMD deprivation area. It would not provide any retail or town centre uses, and may therefore increase footfall to existing facilities, such as within the Key Service Village of Melbourne.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</si>
  <si>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No permanent jobs would be created as no employment land or uses are proposed. The site is located 4.7km (walking/driving route) from an existing employment site at Donnington Park,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</si>
  <si>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Although the nearest train station is more than 800m distant the site has good existing connections using bus and cycle routes. The nearest bus stop is c. 70m to the south on Station Road and buses serve the area hourly. The site has good to moderate access to open space and shops within Melbourne. The proximity to cycle routes and bus services will promote the use of sustainable transport options. Therefore a minor positive effect is identified. </t>
  </si>
  <si>
    <t xml:space="preserve">The site is located on the periphery of Melbourne, c. 0.7km from the centre. The proposal would not provide a new local centre within the site. It would not detract from or improve existing town / village centres. Therefore a neutral effect is identified. </t>
  </si>
  <si>
    <t>Policy BNE4 (Landscape Character and Local Distinctiveness), Policy SD4 (Contaminated Land and Mining Legacy)</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</si>
  <si>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t>
  </si>
  <si>
    <t xml:space="preserve">
The site is not located in the River Mease Catchment or in a Ground Water Protection Zone. It is in a location that is not identified as being impacted by noise pollution, and falls within the moderate category for existing light pollution.  The development would increase noise and light pollution, although it is likely that this would be localised due to the scale of the development and relationship with existing built form, and the site is already affected by some light pollution. The development would increase air pollution associated with increased car travel. This is unlikely to be significant noting the scale of development and sustainable travel options available. A neutral effect is identified.</t>
  </si>
  <si>
    <t xml:space="preserve">
The site is located in an area with existing good sustainable transport options. However, there are no EV charging points within 600m of the site (the nearest is at Melbourne Assembly Rooms, c. 800m to the south-west).  A neutral effect is therefore identified.</t>
  </si>
  <si>
    <t>Policy INF2 (Sustainable Transport)</t>
  </si>
  <si>
    <t>Policy INF2 (Sustainable Transport) would require development to make appropriate provision for EV charging.</t>
  </si>
  <si>
    <t xml:space="preserve">The site is in Flood Zone 1 and is at moderate distance from the nearest watercourse  (c. 150m to the south-west  and separated by other development on Freeman Drive).  A neutral effect is therefore identified.
</t>
  </si>
  <si>
    <t xml:space="preserve">Policy SD2 will require the site to incorporate flood risk management and sustainable drainage measures. It is unlikely that development of the site would materially alter or improve flood risk or water availability
Policy S3 would require developers to bring forward more sustainable homes by supporting the Government's drive to improved housing standards, which would promote the use of water efficiency measures.  
It is unlikely that development of the site would materially alter or improve flood risk or water availability. A neutral effect is therefore identified.
</t>
  </si>
  <si>
    <t>Kings Newton Conservation Area is c. 45m to the north of the site and there are numerous listed buildings present within the Conservation Area. Although the listed buildings are separated by more than 50m from the site, there appears to be some undeveloped areas between them, such that there may be intervisibility and development of the site could impact their settings as well as that of the Conservation Area. Therefore a minor negative effect is identified.</t>
  </si>
  <si>
    <r>
      <t xml:space="preserve">
</t>
    </r>
    <r>
      <rPr>
        <sz val="11"/>
        <rFont val="Calibri"/>
        <family val="2"/>
        <scheme val="minor"/>
      </rPr>
      <t>The site is greenfield, countryside land  that is adjacent to, but outside of, existing built form. It is not however covered by any landscape designations, including green belt or AMES. There would be a localised, negative impact on landscape character through the site's development.  Therefore, a minor negative effect is identified.</t>
    </r>
    <r>
      <rPr>
        <sz val="11"/>
        <color rgb="FFFF0000"/>
        <rFont val="Calibri"/>
        <family val="2"/>
        <scheme val="minor"/>
      </rPr>
      <t xml:space="preserve"> </t>
    </r>
  </si>
  <si>
    <t>Land south of Valley Road, Overseal</t>
  </si>
  <si>
    <t>31 dwellings</t>
  </si>
  <si>
    <t>1.2ha</t>
  </si>
  <si>
    <t>Regional</t>
  </si>
  <si>
    <t xml:space="preserve">Policy BNE3 (Biodiversity), Policy SD3 (Sustainable Water Supply, Drainage and Sewerage Infrastructure) </t>
  </si>
  <si>
    <t xml:space="preserve">The site proposes to provide up to 31 dwellings. It is assumed that proposed Policy H20 (Affordable Housing), and Policy H19 (Housing Balance) would be able to be complied with, and that the relative proportion and mix of housing would be provided. Given the scale of the development it would make a minor positive contribution to meeting the housing needs of the District. </t>
  </si>
  <si>
    <r>
      <t>The site has good</t>
    </r>
    <r>
      <rPr>
        <sz val="11"/>
        <color rgb="FFFF0000"/>
        <rFont val="Calibri"/>
        <family val="2"/>
        <scheme val="minor"/>
      </rPr>
      <t xml:space="preserve"> </t>
    </r>
    <r>
      <rPr>
        <sz val="11"/>
        <rFont val="Calibri"/>
        <family val="2"/>
        <scheme val="minor"/>
      </rPr>
      <t>existing connections using bus and cycle routes. It has good access to local retail facilities, recreation space, and a Primary School (with capacity to accommodate further pupils). It has poor access to employment sites, with the nearest more than 800m distant (c. 2.6km to the site on Rawdon Road), GP and Secondary Schools (the nearest of which are in Swadlincote, where Mercia Academy has capacity to accommodate further pupils). As there are a similar number of positives and negatives that development of this site would  result in, the effect is neutral overall.</t>
    </r>
  </si>
  <si>
    <t xml:space="preserve">Policy INF1 should ensure that the necessary facilities and services required to meet the needs of new residents are provided. A neutral residual effect is therefore identified. </t>
  </si>
  <si>
    <t xml:space="preserve">No permanent jobs would be created as no employment land or uses are proposed. The site is located 2.6km (walking/driving route) from an existing employment site (on Rawdon Road),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</si>
  <si>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There is an existing cycle route along the site's boundary on Valley Road. The site has poor access via active travel to the nearest GP, and Employment facilities which are more than 800m distant and the nearest Secondary School is c. 5.7km distance (in Swadlincote). Overseal retail centre is moderately accessible at c. 410m distance. It has good access to a Primary  Schools. As there are a similar number of positives and negatives that development of this site would work result in, the overall impact on infrastructure would likely be balanced and a neutral effect is identified.</t>
  </si>
  <si>
    <t xml:space="preserve">Proposed Policy INF1 should ensure that the necessary facilities and services required to meet the needs of new residents are provided, for example the provision of a Sustainable Travel Plan to support new development. Therefore a neutral residual effect is identified. </t>
  </si>
  <si>
    <t xml:space="preserve">The site is not located adjacent to a town or village centre. It is c. 4km to Castle Gresley Local Centre and c. 410m to Overseal Local Centre. The proposal would not provide a new local centre within the site .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</si>
  <si>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</si>
  <si>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 2.3km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</si>
  <si>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 xml:space="preserve">Policy SD1 (Amenity and Environmental Quality), Policy SD3 (Sustainable Water Supply, Drainage and Sewerage Infrastructure) </t>
  </si>
  <si>
    <t xml:space="preserve">
The site is located in an area with existing good sustainable transport options. However, there are no existing public EV charging facilities within the vicinity of the site (the nearest is Arnold Close Car Park, c. 4.8km to the north). A neutral effect is therefore identified.</t>
  </si>
  <si>
    <t>The site is in Flood Zone 1 and there is a minor watercourse nearby (c. 195m distant). A neutral effect is therefore identified.</t>
  </si>
  <si>
    <t>Policy SD2 will require the site to incorporate flood risk management and sustainable drainage measures. It is unlikely that development of the site would materially alter or improve flood risk or water availability
Policy S3 would require developers to bring forward more sustainable homes by supporting the Government's drive to improved housing standards, which would promote the use of water efficiency measures.  
It is unlikely that development of the site would materially alter or improve flood risk or water availability. A neutral effect is therefore identified.</t>
  </si>
  <si>
    <t>Land off Peregrine Avenue and Willington Road, Etwall</t>
  </si>
  <si>
    <t xml:space="preserve">5.85 ha </t>
  </si>
  <si>
    <t xml:space="preserve">Agricultural Land </t>
  </si>
  <si>
    <t xml:space="preserve">CB </t>
  </si>
  <si>
    <t xml:space="preserve">30% AH proposed 
The site proposes to provide up to 91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</si>
  <si>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Policy H20 (Housing Balance and Custom/Self-Build), Policy 21 (Affordable Housing)</t>
  </si>
  <si>
    <t>The site has moderate access to shops on Main Street which are available within 600m walking distance. Open space recreation facilities are located within 400m of the site. It has poor access to both GP and existing employment facilities, both of which are more than 800m distance. It has good access to existing Primary and Secondary schools, which are 0.92km and 0.7km respectively, although the Primary school is currently at 101% capacity.  As there are a similar number of positives and negatives that development of this site would work result in, the effect is neutral overall.</t>
  </si>
  <si>
    <t xml:space="preserve">A small number of temporary jobs would be created during construction. No permanent jobs would be created as no employment land or uses are proposed. The site is located 3.96km (walking/driving route) from an existing employment site, and therefore there would be opportunities with existing employment providers for future occupants within a reasonable distance. A neutral effect is identified. </t>
  </si>
  <si>
    <t>Proposed Policy INF1 should ensure that the necessary facilities and services required to meet the needs of new residents are provided, for example the provision of a Sustainable Travel Plan to support new development.</t>
  </si>
  <si>
    <t>The nearest train station is more than 800m distant. The nearest bus stop is c. 700m to the north on Hilton Road, although buses serve Etwall every half an hour. There is a lack of dedicated cycleways and a bus stop in proximity to the site which will increase reliance on private car travel. Therefore a minor negative effect is identified.</t>
  </si>
  <si>
    <t xml:space="preserve">Etwall retail area is identified as an 'Other Centre' within the Local Plan and the site is in proximity to this (within 600m). The proposal would not provide a new local centre within the site.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</si>
  <si>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</si>
  <si>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The site is not located in the River Mease Catchment or in a Ground Water Protection Zone. It is in a location that may already be impacted by some noise and light pollution, due to the presence of existing infrastructure/development and the A50 to the south of the site.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</si>
  <si>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proximity to site (the nearest is Seven Wells Pub, just over 600m to the north). A neutral effect is therefore identified.</t>
  </si>
  <si>
    <t>Policy INF2 requires development to make appropriate provision for EV charging</t>
  </si>
  <si>
    <t xml:space="preserve">Policy BNE2 (Heritage Assets) requires developments to preserve and enhance the historic environment and requires mitigation for potential archaeological impacts. 
</t>
  </si>
  <si>
    <t>Land at Moor Lane, Aston on Trent</t>
  </si>
  <si>
    <t xml:space="preserve">Aston on Trent </t>
  </si>
  <si>
    <t>Outline planning application with all matters reserved for the development of up to 25 dwellings with associated works including landscaping and sustainable drainage system (DMPA/2025/1645)</t>
  </si>
  <si>
    <t>Policy BNE3 (Biodiversity)</t>
  </si>
  <si>
    <t xml:space="preserve">The site should be required to implement blue / green infrastructure where development should maintain as much of the existing vegetation as possible. </t>
  </si>
  <si>
    <t xml:space="preserve">The site proposes to provide up to 25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</si>
  <si>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moderate access to shops at the Green which are available within 600m walking distance.  Formal Open space recreation facilities are located a moderate distance at c.750m to Recreation in Aston. It has poor access to GP facilities, which are c.1.2km distant and to existing employment facilities, which are more than 800m distance. It has good access to existing Primary school and poor access to existing and planned Secondary Schools, which are c.650m and 9.7km (Infinity Park Spencer Academy) and 4.9km (Chellaston Academy) respectively, although the Secondary school is currently at capacity.  As there are a similar number of positives and negatives that development of this site would work result in, the effect is neutral overall.</t>
  </si>
  <si>
    <t>A small number of temporary jobs would be created during construction. No permanent jobs would be created as no employment land or uses are proposed. The site is located 5.3km (walking/driving route) from an existing employment site, which is beyond the threshold considered a reasonable travelling distance (of 5.0km). A minor negative effect is identified.</t>
  </si>
  <si>
    <t xml:space="preserve">The nearest train station is more than 800m distant. The nearest bus stop is c. 350m to the west of the site, although buses serve Aston only four times a day. The lack of dedicated cycleways and a regular bus service in proximity to the site will increase reliance on private car travel. Therefore a minor negative effect is identified. </t>
  </si>
  <si>
    <t xml:space="preserve">Aston-on-Trent is identified as an 'Other Centre' within the Local Plan and the site is in proximity to this (within 600m). The proposal would not provide a new local centre within the site.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</si>
  <si>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t>
  </si>
  <si>
    <t>The site is not located in the River Mease Catchment or in a Ground Water Protection Zone. It is in a location that may already be impacted by some noise and light pollution, due to the presence of existing infrastructure/development (the A50 to the north).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</si>
  <si>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Richmond Village, c. 1.65km to the south). A neutral effect is therefore identified.</t>
  </si>
  <si>
    <t xml:space="preserve">Policy INF2 (Sustainable Transport) would require development to make appropriate provision for EV charging. </t>
  </si>
  <si>
    <t>The site is in Flood Zone 1 and there is ponds c.75m to the north of the site.  A neutral effect is therefore identified.</t>
  </si>
  <si>
    <t>Willington Power Station</t>
  </si>
  <si>
    <t>1532 dwellings</t>
  </si>
  <si>
    <t xml:space="preserve">SHELAA Site 138
</t>
  </si>
  <si>
    <t>Consistency checks, updated assessment</t>
  </si>
  <si>
    <t xml:space="preserve">Mitigation will be delivered by proposed Policy BNE3 which will aim to safeguard and enhance biodiversity, as well as requiring ecological surveys to confirm status of habitat on site.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Therefore an overall minor positive effect is predicted. </t>
  </si>
  <si>
    <t xml:space="preserve">The site could yield c. 1,532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</si>
  <si>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via active travel to GP, employment, retail and secondary education provision. It  has good access to primary education provision with Willington Primary School c. 500m distant, although this is currently at 98% capacity. It also has good access to formal and informal space with an existing playing field forming part of the site. It is assumed that the playing field would be accommodated within the scheme.  As there are a similar number of positives and negatives that development of this site would work result in, the effect is neutral overall. </t>
  </si>
  <si>
    <t>Policy INF1 (Infrastructure and Developer Contributions), Policy INF9 (Open Space, Sport and Recreation)</t>
  </si>
  <si>
    <t>Proposed Policy INF1 would ensure that  necessary facilities and services required to meet the needs of new residents are provided. 
Policy INF9 would protect the existing playing field onsite, unless exceptional circumstances can be demonstrated.</t>
  </si>
  <si>
    <t xml:space="preserve">The site is within a Medium IMD deprivation area. It would not provide any retail or town centre uses, and may therefore increase footfall to existing facilities, such as in Willington Centre.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</si>
  <si>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
A number of  jobs would be created during construction of the development. No permanent jobs would be created as no employment land or uses are proposed. The site is located 2.9km (walking/driving route) from an existing employment site at Toyota, and therefore there would be opportunities with existing employment providers for future occupants within a reasonable distance. Given the scale of development, construction would likely last beyond 15 years and may therefore make a small contribution to improving skills and reducing unemployment levels within the District.  A minor positive effect is therefore identified. </t>
  </si>
  <si>
    <t>Development of this site may need to accommodate facilities, such as a convenience store to support future occupants</t>
  </si>
  <si>
    <t>Although there is a train station in Willington this is c 1km distant from the site, which is further than would be easily accessible via active travel. The nearest bus stop is also c. 1.1km distant and nearest cycle route 1.1km on Repton Road. As the site has generally poor access to existing infrastructure, a minor negative effect is identified.</t>
  </si>
  <si>
    <t>Due to the size and scale of the proposed site, development of this site may need to accommodate facilities, such as a convenience store, open space etc. to support future occupants</t>
  </si>
  <si>
    <t xml:space="preserve">The site is not located adjacent to a town or village centre. It is c. 1km distant from Willington Local Centre. The proposal would not provide a new local centre within the site. It would not detract from or improve existing town / village centres. Therefore a neutral effect is identified. </t>
  </si>
  <si>
    <t xml:space="preserve">Policy SD4 (Contaminated Land and Mining Legacy), Policy SD5 (Minerals Safeguarding) 
</t>
  </si>
  <si>
    <t>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(albeit it may be viewed in the wider context of the total extent of the MSA) and the impact on this cannot be mitigated, a significant residual effect remains for SO11 (Resources).</t>
  </si>
  <si>
    <r>
      <rPr>
        <sz val="11"/>
        <rFont val="Symbol"/>
        <family val="1"/>
        <charset val="2"/>
      </rPr>
      <t xml:space="preserve">· </t>
    </r>
    <r>
      <rPr>
        <sz val="11"/>
        <rFont val="Calibri"/>
        <family val="2"/>
        <scheme val="minor"/>
      </rPr>
      <t xml:space="preserve">Will it contribute to improvements in water quality in the District?
</t>
    </r>
    <r>
      <rPr>
        <sz val="11"/>
        <rFont val="Symbol"/>
        <family val="1"/>
        <charset val="2"/>
      </rPr>
      <t>·</t>
    </r>
    <r>
      <rPr>
        <sz val="8.8000000000000007"/>
        <rFont val="Calibri"/>
        <family val="2"/>
      </rPr>
      <t xml:space="preserve"> </t>
    </r>
    <r>
      <rPr>
        <sz val="11"/>
        <rFont val="Calibri"/>
        <family val="2"/>
        <scheme val="minor"/>
      </rPr>
      <t xml:space="preserve">Will it avoid increasing noise levels locally or introducing incompatible uses into an already noisy location?
</t>
    </r>
    <r>
      <rPr>
        <sz val="11"/>
        <rFont val="Symbol"/>
        <family val="1"/>
        <charset val="2"/>
      </rPr>
      <t>·</t>
    </r>
    <r>
      <rPr>
        <sz val="8.8000000000000007"/>
        <rFont val="Calibri"/>
        <family val="2"/>
      </rPr>
      <t xml:space="preserve"> </t>
    </r>
    <r>
      <rPr>
        <sz val="11"/>
        <rFont val="Calibri"/>
        <family val="2"/>
        <scheme val="minor"/>
      </rPr>
      <t>Will it avoid deterioration in air quality within the District?</t>
    </r>
    <r>
      <rPr>
        <sz val="11"/>
        <rFont val="Calibri"/>
        <family val="1"/>
        <charset val="2"/>
        <scheme val="minor"/>
      </rPr>
      <t xml:space="preserve">
</t>
    </r>
    <r>
      <rPr>
        <sz val="11"/>
        <rFont val="Calibri"/>
        <family val="2"/>
        <scheme val="minor"/>
      </rPr>
      <t>·</t>
    </r>
    <r>
      <rPr>
        <sz val="8.8000000000000007"/>
        <rFont val="Calibri"/>
        <family val="2"/>
        <scheme val="minor"/>
      </rPr>
      <t xml:space="preserve"> </t>
    </r>
    <r>
      <rPr>
        <sz val="11"/>
        <rFont val="Calibri"/>
        <family val="2"/>
        <scheme val="minor"/>
      </rPr>
      <t>Will it avoid exacerbating light pollution by keeping external lighting to the minimum required for safety and security?</t>
    </r>
  </si>
  <si>
    <t xml:space="preserve">The site is not located in the River Mease Catchment or in a Ground Water Protection Zone. It is in a location that may already be impacted by some noise pollution associated with the A50.  The introduction of development to an undeveloped site would increase noise and light pollution emitted from the site. A minor negative effect is therefore identified. </t>
  </si>
  <si>
    <t xml:space="preserve">
The site is located in an area with poor access to sustainable transport options and there nearest public EV charging facilities are at Cherry Tree Services c. 2.3km. As the site works against the criteria, a minor negative  effect is therefore identified.</t>
  </si>
  <si>
    <t>A small part of the southern area of the site c. 10% is identified as Flood Zone 3 (adjacent to the River Trent). There are minor watercourse and ponds within the site. A minor negative effect is therefore identified.</t>
  </si>
  <si>
    <t>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As the area of flood risk is discrete, it is likely that development would be able to designed with an appropriate layout to avoid the areas of flood risk within the site. Surface water would also be managed in accordance with Policy SD2. A neutral residual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</si>
  <si>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and appropriate recording. Therefore a neutral effect is identified.</t>
  </si>
  <si>
    <t xml:space="preserve">
The site incorporates previously developed land associated with Willington Power Station, which has largely been cleared and recolonised by vegetation. The cooling towers from the power station remain and would likely be removed as part of the site's redevelopment. The site is not however covered by any landscape designations, including green belt. It is in a Secondary AMES and the cooling towers are a locally distinctive feature. There would be a negative impact on landscape character through the site's development.  A significant negative effect is identified. </t>
  </si>
  <si>
    <t>Land south of Ashby Road East</t>
  </si>
  <si>
    <t xml:space="preserve">SHELAA Site 93
</t>
  </si>
  <si>
    <t>JCR</t>
  </si>
  <si>
    <t xml:space="preserve">The site is immediately adjacent to Bretby Disused Railway LWS and there are two candidate LWSs in proximity to the south-east and north-east of the railway. The site is greenfield, countryside land and there are parks/informal greenspaces within 400m of the site, which may offer connectivity and increase biodiversity potential within the area generally. The development of greenfield land may negatively impact biodiversity. A minor negative effect is predicted (pre-mitigation). </t>
  </si>
  <si>
    <t xml:space="preserve">Policy BNE3 will aim to safeguard and enhance biodiversity, as well as requiring ecological surveys to confirm the ecological potential of the site.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Therefore a minor positive residual effect is predicted. </t>
  </si>
  <si>
    <t xml:space="preserve">The site would yield up to 1,647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</si>
  <si>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is within a Low IMD deprivation area. However development of the site alone will not necessarily reduce the gap between richest and poorest in the District. Therefore a neutral effect is identified. </t>
  </si>
  <si>
    <t>A number of  jobs would be created during construction of the development.  The site is located 0.75km (walking/driving route) from an existing employment site, and therefore there would be no permanent jobs would be created as no employment land or uses are proposed. Given the scale of development, construction would likely last beyond 15 years and may therefore make a small contribution to improving skills and reducing unemployment levels within the District.  A minor positive effect is therefore identified.</t>
  </si>
  <si>
    <t>Opportunities for education or training through apprentiships or locally based training centres.</t>
  </si>
  <si>
    <t xml:space="preserve">The site is not located adjacent to a town or village centre (the site is more than 800m to Newhall Local Centre or Stapenhill Local Centre). The proposal would not provide a new local centre within the site. It would not detract from or improve existing town / village centres. Therefore a neutral effect is identified. </t>
  </si>
  <si>
    <t xml:space="preserve">Policy BNE4 (Landscape Character and Local Distinctiveness), Policy SD4 (Contaminated Land and Mining Legacy)
</t>
  </si>
  <si>
    <t xml:space="preserve">The site is not located in the River Mease Catchment or in a Ground Water Protection Zone. It is in a location that may already be impacted by some noise and light pollution, due to the presence of existing infrastructure/development (the presence of the A511 to the north of the site). The introduction of development to an undeveloped site would increase noise and light pollution emitted from the site. Therefore a minor negative effect is identified.
</t>
  </si>
  <si>
    <t>There is c.5% of the site situated within Flood Zone 2 and 3, however the majority of the site is in Flood Zone 1. Stanton Brook additionally runs through the site.  A minor negative effect is therefore identified</t>
  </si>
  <si>
    <t xml:space="preserve">The site is greenfield, countryside land  that is adjacent to, but outside of, existing built form. It is part of the designated green belt. It is not within a primary AMES zone. Development of the site would erode the existing separation between Swadlincote and Burton upon Trent, which could have a significant negative impact on landscape character. Therefore, a significant negative effect is identified. </t>
  </si>
  <si>
    <t>Policy BNE4 (Landscape Character and Local Distinctiveness) would require development proposals to retain key landscape components, retaining features which contribute to the landscape character of the area. This policy would provide mitigation, although a significant residual effect is considered to remain due to the intrusion on the green belt.</t>
  </si>
  <si>
    <t>Land north west of Park Road, Swadlincote</t>
  </si>
  <si>
    <t xml:space="preserve">Swadlincote </t>
  </si>
  <si>
    <t>1284 dwellings</t>
  </si>
  <si>
    <t>SHELAA Site 023
Agricultural</t>
  </si>
  <si>
    <t xml:space="preserve">The site could yield up to 1,284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</si>
  <si>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Although the site is on the periphery of Newhall, the assumed point of access on Park Road means that it is relatively distant from facilities. It has poor access via active travel to GP, existing retail and employment which are more than 800m distant. It has moderate access to primary and secondary schools with Newhall Infant/Junior and Mercia Academy c. 1.4km distant. These schools have capacity to accommodate more pupils. There is informal greenspace immediately adjacent to the site, and otherwise it is c. 1km (on St John's Drive). As the option works against most of the decision making criteria (i.e. is poorly related to facilities), a minor negative effect is identified. </t>
  </si>
  <si>
    <t xml:space="preserve">The site is within a Medium IMD deprivation area, although on the periphery of a high IMD area. It would not provide any retail or town centre uses, and may therefore increase footfall to existing facilities, such as in Newhall Centre.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</si>
  <si>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
A number of  jobs would be created during construction of the development. No permanent jobs would be created as no employment land or uses are proposed. The site is located 1.1km (walking/driving route) from an existing employment site at Drift Road, and therefore there would be opportunities with existing employment providers for future occupants within a reasonable distance. Given the scale of development, construction would likely last beyond 15 years and may therefore make a small contribution to improving skills and reducing unemployment levels within the District.  A minor positive effect is therefore identified. </t>
  </si>
  <si>
    <t>There are existing cycleways that intersect the site. The site is in poor proximity to the nearest Local Centre, which is in Newhall (c.1.8km). The site has poor access via active travel to  GP and Employment facilities which are more than 800m distant.  It has moderate access to Primary and Secondary schools.  As the site has generally poor to moderate access to existing infrastructure, a minor negative effect is identified.</t>
  </si>
  <si>
    <t xml:space="preserve">Although the nearest train station is more than 800m distant the site has good existing connections using bus and cycle routes. The nearest bus stop is c. 275m to the south on Park Road and buses serve the area hourly. The proximity to existing cycle routes and bus services will promote the use of sustainable travel options. Therefore a minor positive effect is identified. </t>
  </si>
  <si>
    <t xml:space="preserve">The site is not located adjacent to a town or village centre (the site is more than 800m to Newhall Local Centre). The proposal would not provide a new local centre within the site. It would not detract from or improve existing town / village centres. Therefore a neutral effect is identified. </t>
  </si>
  <si>
    <r>
      <rPr>
        <sz val="11"/>
        <color theme="1"/>
        <rFont val="Calibri"/>
        <family val="2"/>
        <scheme val="minor"/>
      </rPr>
      <t xml:space="preserve">The vast majority of the site is identified as Grade 4 Agricultural Land, which is unlikely to be Best and Most Versatile quality. Nearly all of the site is identified as potential contaminated land (unknown filled ground, mining, and quarrying). The entirety of the site is also located in the High Risk Area for Coal Mining, which means there are recorded coal mining hazards within the site. Although a small part of the site (c. 20%) is a Minerals Safeguarding Area, the protected area covers a much larger area to the north of the site, such that development of the site should not materially affect the safeguarded area. The development of this site in isolation will have limited influence on recycling levels across the District, however it is assumed the site would provide adequate space for waste storage and collection as per Policy BNE1. </t>
    </r>
    <r>
      <rPr>
        <sz val="11"/>
        <rFont val="Calibri"/>
        <family val="2"/>
        <scheme val="minor"/>
      </rPr>
      <t>Although there would be a loss of greenfield land, it is unlikely to be Best and Most Versatile agricultural land, and development of the site would present opportunity to remediate areas of contamination.</t>
    </r>
    <r>
      <rPr>
        <sz val="11"/>
        <color rgb="FFFF0000"/>
        <rFont val="Calibri"/>
        <family val="2"/>
        <scheme val="minor"/>
      </rPr>
      <t xml:space="preserve"> </t>
    </r>
    <r>
      <rPr>
        <sz val="11"/>
        <rFont val="Calibri"/>
        <family val="2"/>
        <scheme val="minor"/>
      </rPr>
      <t>A</t>
    </r>
    <r>
      <rPr>
        <sz val="11"/>
        <color theme="1"/>
        <rFont val="Calibri"/>
        <family val="2"/>
        <scheme val="minor"/>
      </rPr>
      <t xml:space="preserve"> significant positive impact would be attributed, however this is reduced to minor positive due to the higher coal mining risk.</t>
    </r>
    <r>
      <rPr>
        <sz val="11"/>
        <rFont val="Calibri"/>
        <family val="2"/>
        <scheme val="minor"/>
      </rPr>
      <t xml:space="preserve">
</t>
    </r>
  </si>
  <si>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The policies would ensure that appropriate investigation. As coal mining features are typically discrete, it is assumed that these would be avoided through careful design and layout of the scheme. As such, the residual effect is significant positive.
</t>
  </si>
  <si>
    <t>The site is not located in the River Mease Catchment or in a Ground Water Protection Zone. It is in a location that may already be impacted by some noise pollution, noting the presence of a pistol shooting range in the centre of the site.  The introduction of development to an undeveloped site would increase noise and light pollution emitted from the site. Therefore a minor negative effect is identified.</t>
  </si>
  <si>
    <t>The site is situated within Flood Zone 1 and there are areas of Flood Zone 2 and 3 associated with Stanton Brook which runs through the centre of the site. It is unlikely that development of the site would materially alter or improve flood risk or water availability. Given the proximity to an existing water course with associated flood risk, a minor negative effect is identified.</t>
  </si>
  <si>
    <t>Policy SD2 will require the site to incorporate flood risk management and sustainable drainage measures. It is unlikely that development of the site would materially alter or improve flood risk or water availability
Policy S3 (Environmental Performance) would require developers to bring forward more sustainable homes by supporting the Government's drive to improved housing standards, which would promote the use of water efficiency measures.  
As the area of flood risk is discrete, it is likely that development would be ale to designed with an appropriate layout to avoid the areas of flood risk within the site. Surface water would also be managed in accordance with Policy SD2. A neutral residual effect is therefore identified.</t>
  </si>
  <si>
    <t>There are two listed buildings present within the vicinity of the site (The Shrubbery Grade II listed building immediately adjacent to the north-west of the site, and Hill Farmhouse on the A444). Although the listed buildings are separated by more than 50m from the site, there  may be intervisibility and development of the site could impact their settings. The site is also covered by Historic Environment Records for medieval Newhall Park (interesting overlap with quarrying / mining history). There may be intervisibility and development of the site could impact setting of the heritage assets. Therefore a minor negative effect is identified.</t>
  </si>
  <si>
    <t xml:space="preserve">The site is greenfield, countryside land  that is adjacent to, but outside of, existing built form. It is part of the designated green belt. It is not within any AMES zone. Development of the site would erode the existing separation between Swadlincote and Burton upon Trent, which could have a significant negative impact on landscape character. Therefore, a significant negative effect is identified. </t>
  </si>
  <si>
    <t>Land at Butt Lane and Vale Road, Woodville</t>
  </si>
  <si>
    <t>845 dwellings</t>
  </si>
  <si>
    <t>51.3 hectares</t>
  </si>
  <si>
    <t>SHELAA Site 039 
This SHEELA incorporates a number of other smaller SHEELA Sites.
Agricultural</t>
  </si>
  <si>
    <t xml:space="preserve">The site would yield up to 845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</si>
  <si>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existing retail on the A511 with a convenience store c. 260m distant and the Local Centre c. 0.7km in Woodville. It has good access to a  primary schools with capacity, formal open space (c. 400m from the site), and informal open space (with allotments immediately adjacent to the site boundary). It has and moderate access to employment (with an emerging employment site 600m to the south on Hepworth Road) and a secondary school (Granville Academy) albeit this is oversubscribed.  It has poor access to GP facilities, with the nearest surgery more than 800m distance. As the option works against some of the decision making criteria (i.e. the nearest secondary school does not have capacity, and has poor access to a GP surgery), a minor negative effect is identified. </t>
  </si>
  <si>
    <t xml:space="preserve">The site is covered by both a less deprived and medium deprived super output area. However development of the site alone will not necessarily reduce the gap between richest and poorest in the District. Therefore a neutral effect is identified. </t>
  </si>
  <si>
    <t>A number of temporary jobs would be created during construction. No permanent jobs would be created as no employment land or uses are proposed. The site is located c. 0.6km to 0.8km (walking/driving route) from emerging/existing employment sites at Hepworth Road and Occupation Lane, and therefore there would be opportunities with existing employment providers for future occupants within a reasonable distance. Given the scale of development, construction would likely last beyond 15 years and may therefore make a small contribution to improving skills and reducing unemployment levels within the District.  A minor positive effect is therefore identified.</t>
  </si>
  <si>
    <t>The site has moderate access to the Local Centre c. 0.7km in Woodville. It has good access to primary schools with capacity, formal open space (c. 400m from the site), and informal open space (with allotments immediately adjacent to the site boundary). It has and moderate access to employment (with an emerging employment site 600m to the south on Hepworth Road) and a secondary school (Granville Academy) albeit this is oversubscribed.  It has poor access to GP facilities, with the nearest surgery more than 800m distance.   As there are a similar number of positives and negatives that development of this site would work result in, the overall impact on infrastructure would likely be balanced and a neutral effect is identified.</t>
  </si>
  <si>
    <t xml:space="preserve">The nearest train station is more than 800m distant. The site has good existing connections using bus routes , where the nearest bus stop is c. 145m to the east or west on the A511,  which is served by three buses per hour. The site has good access to open space and a convenience store, which are present within c. 400m walking distance.  The proximity to existing facilities within walking distance, cycle routes and bus services will promote the use of sustainable transport options. Therefore a minor positive effect is identified. </t>
  </si>
  <si>
    <t xml:space="preserve">The site is located with Woodville Local Centre is c. 0.7k to the west which is a moderate distance away. The proposal would not provide a new local centre within the site . It would not detract from or improve existing town / village centres. Therefore a neutral effect is identified. </t>
  </si>
  <si>
    <t>The vast majority of the site is identified as Grade 4 Agricultural Land, with a very small section comprising Grade 3. The southern area of the site is identified as potential contaminated land (unknown filled ground, mining, and quarrying). The site is not part of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positive impact is therefore identified.</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</si>
  <si>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The development of the site would present opportunity to remediate areas of contamination.</t>
  </si>
  <si>
    <t>The site is not located in the River Mease Catchment or in a Ground Water Protection Zone. It is in a location that is unlikely to be materially affected by noise, although there is light pollution from existing development. The introduction of development to an undeveloped site would increase noise and light pollution emitted from the site. Therefore a minor negative effect is identified.</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</si>
  <si>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A neutral residual effect is therefore identified.</t>
  </si>
  <si>
    <t>The site is located in an area with existing good sustainable transport options. However, there are no existing  EV charging facilities within the vicinity of the site (the nearest is at 1.6km distance in Blackfordby). Policy INF2 (Sustainable Transport) would require development to make appropriate provision for EV charging. Low carbon heating options, such as heat networks (i.e. District heating) may be possible due to the site's proximity to the main urban area. A minor positive effect is therefore identified.</t>
  </si>
  <si>
    <t>The site is in Flood Zone 1 and there is a watercourse within the woodland to the north-west and also one crossing the north of the site. Policies SD2 (Flood Risk) and SD3 (Sustainable Water Supply, Drainage, and Sewerage Infrastructure) will require the site to incorporate flood risk management and sustainable drainage measures. A neutral impact is therefore identified.</t>
  </si>
  <si>
    <t xml:space="preserve">
The site is greenfield, countryside land  that is adjacent to, but outside of, existing built form. It is not however covered by any landscape designations, including green belt . It is in an area identified as Primary and Secondary AMES. There would be a localised, negative impact on landscape character through the site's development.  Therefore, a significant negative effect is identified. </t>
  </si>
  <si>
    <t>Policy BNE4 (Landscape Character and Local Distinctiveness) would require development proposals to retain key landscape components, retaining features which contribute to the landscape character of the area. This policy would require a landscape and visual assessment to be undertaken for major development proposals and for other proposals likely to have a significant impact on the intrinsic landscape and character of the countryside. The pre-mitigation significance for this site is higher because the site is located in a Primary and Secondary AMES. However, the actual sensitivity of the site would need to be established through further assessment, and hence the residual effect is uncertain.</t>
  </si>
  <si>
    <t>SHELAA Site 163
(Overlaps with SHELAA Site 280, SEA site 160)</t>
  </si>
  <si>
    <t xml:space="preserve">The site has poor access to GP and informal and formal open space which is more than 0.8km distance. It has moderate access (via active travel) to retail (at The Mease) and employment (within Hilton Business Park) which are c. 0.8km distant, and Primary and Secondary Schools which are 1.1km and 2.2km distance respectively (Hilton Primary School, 72% capacity; and John Port Spencer Academy, 86%).As the option works against the majority of the decision making criteria,  a significant negative effect is identified. </t>
  </si>
  <si>
    <t xml:space="preserve">Policy INF1 would ensure that the necessary facilities and services required to meet the needs of new residents are provided. This should include provision of open space within the development. A neutral residual effect is therefore identified. </t>
  </si>
  <si>
    <t xml:space="preserve">The site is within a Less Deprived IMD deprivation area. It would not provide any retail or town centre uses, and may therefore increase footfall to existing facilities, such as on Main Street. The site will provide a small number of temporary jobs during construction. It would not provide any permanent jobs as no employment land or uses are proposed, nor would it increase the tourism or cultural offer within the District. A minor positive effect is identified. </t>
  </si>
  <si>
    <r>
      <t>The site has poor access to GP and open space via active travel. It has moderate access (via active travel) to retail (at The Mease) and employment (within Hilton Business Park) which are c. 0.8km distant, and Primary and Secondary Schools which are 1.1km and 2.2km distance respectively (Hilton Primary School, 72% capacity; and John Port Spencer Academy, 86%). As the site has generally poor to moderate access to existing infrastructure, a minor negative effect is identified.</t>
    </r>
    <r>
      <rPr>
        <sz val="11"/>
        <color rgb="FFFF0000"/>
        <rFont val="Calibri"/>
        <family val="2"/>
        <scheme val="minor"/>
      </rPr>
      <t xml:space="preserve">
</t>
    </r>
  </si>
  <si>
    <t>The nearest train station is more than 800m distant. The nearest bus stop is c. 800m to the north on Derby Road with buses serving the area every half an hour. It has good access to cycleways with the nearest within 400m to the site.  Although there is a cycleway within proximity, the lack of train and bus services will increase reliance on private car travel. A minor negative effect is identified.</t>
  </si>
  <si>
    <t xml:space="preserve">Dedicated bus services could be sought as part of the site's development. </t>
  </si>
  <si>
    <t>The site is not located in the River Mease Catchment or in a Ground Water Protection Zone. It is in a location that is affected by noise and some light pollution, due to the presence of existing infrastructure/development and the A50 to the south of the site. The introduction of development to an undeveloped site would increase noise and light pollution emitted from the site. Therefore a minor negative effect is identified.</t>
  </si>
  <si>
    <t>The site's north-eastern corner is identified as Flood Zone 3 (adjacent to Etwall Brook) and there is a watercourse that crosses the northern part of the site. A minor negative effect is therefore identified.</t>
  </si>
  <si>
    <t xml:space="preserve">Hartshorne </t>
  </si>
  <si>
    <t>834 dwellings</t>
  </si>
  <si>
    <t>SHELAA Site 45
(Overlaps with SEA Site 44 and SHELAA Site 236)</t>
  </si>
  <si>
    <t xml:space="preserve">The site proposes to provide up to 834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</si>
  <si>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is within a Medium Deprived IMD deprivation area. However development of the site alone will not necessarily reduce the gap between richest and poorest in the District. Therefore a neutral effect is identified. </t>
  </si>
  <si>
    <t>A number of  jobs would be created during construction of the development.  The site is located 1.3km (walking/driving route) from an existing employment site, and therefore there would be no permanent jobs would be created as no employment land or uses are proposed. Given the scale of development, construction would likely last up to 10 years and may therefore make a small contribution to improving skills and reducing unemployment levels within the District.  A minor positive effect is therefore identified.</t>
  </si>
  <si>
    <t xml:space="preserve">The site has poor access via active travel to the nearest Local Centre (as defined within the Adopted Local Plan) which is Swadlincote Town Centre and GP facilities which are more than 800m distant. The proposal would not provide a new local centre within the site. It would not detract from or improve existing town / village centres. Therefore a neutral effect is identified. </t>
  </si>
  <si>
    <t xml:space="preserve">The site is not located adjacent to a town or village centre (the site is 1.4km to Swadlincote Local Centre). The proposal would not provide a new local centre within the site . It would not detract from or improve existing town / village centres. Therefore a neutral effect is identified. </t>
  </si>
  <si>
    <t>The site is located in an area within proximity to sustainable transport infrastructure. There are no existing public EV charging facilities within the vicinity of the site (the nearest is Midland Road Car Park, 1.7km to the southwest). A neutral effect is therefore identified.</t>
  </si>
  <si>
    <t>Policy SD2 will require the site to incorporate flood risk management and sustainable drainage measures. It is unlikely that development of the site would materially alter or improve flood risk or water availability.
Policy S3 (Environmental Performance) would require developers to bring forward more sustainable homes by supporting the Government's drive to improved housing standards, which would promote the use of water efficiency measures.  
As the area of flood risk is discrete, it is likely that development would be ale to designed with an appropriate layout to avoid the areas of flood risk within the site. Surface water would also be managed in accordance with Policy SD2. A neutral residual effect is therefore identified.</t>
  </si>
  <si>
    <t xml:space="preserve"> Policy BNE2 requires developments to preserve and enhance the historic environment and requires mitigation for potential archaeological impacts.</t>
  </si>
  <si>
    <t>Policy BNE4, Part G states that the Council will seek to protect BMV soils.  
Policy SD5 would not permit development in mineral safeguarding areas where it might sterilise economically workable mineral deposits, except where development conforms with the criteria set out in the County's safeguarding policy.</t>
  </si>
  <si>
    <t>Policy SD1 supports development that does not lead to adverse impact on the environment or amenity of existing and future occupants. A strategic buffer may be needed between conflicting land uses in respect of amenity issues.</t>
  </si>
  <si>
    <t xml:space="preserve">Policy SD2 will require the site to incorporate flood risk management and sustainable drainage measures. It is unlikely that development of the site would materially alter or improve flood risk or water availability
Policy S3 would require developers to bring forward more sustainable homes by supporting the Government's drive to improved housing standards, which would promote the use of water efficiency measures.  
</t>
  </si>
  <si>
    <t xml:space="preserve">Policy BNE4 would require development proposals to retain key landscape components, retaining features which contribute to the landscape character of the area. </t>
  </si>
  <si>
    <t>SHELAA Site 6</t>
  </si>
  <si>
    <t xml:space="preserve">The site is immediately adjacent to Cadley Hill Railway LWS to the northern boundary of the site. The site is greenfield, countryside land and there are parks/informal greenspaces within 400m of the site, which may offer connectivity and increase biodiversity potential within the area generally. The development of greenfield land may negatively impact biodiversity. A minor negative effect is predicted (pre-mitigation). </t>
  </si>
  <si>
    <t xml:space="preserve">The site has good access to retail and employment facilities, with Aldi Supermarket and the Drift Road employment site within c. 50-100m on the eastern side of the A444. It has good access to open space (within 200m of the site).  It has moderate access to existing Primary and Secondary schools, with Linton Primary and Pingle Secondary 3.2km and 4km distance respectively, although the Secondary school is currently at 95% capacity. It has moderate access to a GP surgery, which is c. 750m distant at Gresleydale.    As the option works against some of the decision making criteria (i.e. is poorly related to a secondary school that has capacity), a minor negative effect is identified. </t>
  </si>
  <si>
    <t>The site should improve accessibility between the site over the A444.</t>
  </si>
  <si>
    <t xml:space="preserve">The site is located within moderate distance to a town or village centre (the site within than 800m to Castleton Park Local Centre), however it is within 20m from a large supermarket. The proposal would not provide a new local centre within the site. It would not detract from or improve existing town / village centres. Therefore a neutral effect is identified. </t>
  </si>
  <si>
    <t xml:space="preserve">The site is identified as 1/3 Grade 2 and 2/3 Grade 3 Agricultural Land, which could comprise BMV land. However, approximately 50%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Around 80% of the site is also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</si>
  <si>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(the presence of the A444 to the east of the site). The introduction of development to an undeveloped site would increase noise and light pollution emitted from the site. Therefore a minor negative effect is identified.
</t>
  </si>
  <si>
    <t>The site is located in an area with sustainable transport infrastructure. There are existing EV charging facilities within the vicinity of the site (the nearest is c. 75m distance at Aldi). Policy INF2 (Sustainable Transport) would require development to make appropriate provision for EV charging. Low carbon heating options, such as heat networks (i.e. District heating) may be possible due to the site's proximity to employment uses. A significant positive effect is therefore identified.</t>
  </si>
  <si>
    <t>Land north of Blackwell Lane, Melbourne</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</si>
  <si>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</si>
  <si>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Land east of Etwall Road</t>
  </si>
  <si>
    <t>SHELAA Site 35</t>
  </si>
  <si>
    <t>Last Updated</t>
  </si>
  <si>
    <t>Consistency Checks (checked RAG also)</t>
  </si>
  <si>
    <t xml:space="preserve">Proposed Policy INF1 would ensure that  necessary facilities and services required to meet the needs of new residents are provided. A neutral residual effect is identified. </t>
  </si>
  <si>
    <t xml:space="preserve">The site is within a Medium IMD deprivation area. It would not provide any retail or town centre uses, and may therefore increase footfall to existing facilities, such as on Repton Road.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</si>
  <si>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0.9km (walking/driving route) from an existing employment site, and therefore there would be opportunities with existing employment providers for future occupants within a reasonable distance. A neutral effect is identified. </t>
  </si>
  <si>
    <t>The site is within good distance of Willington train station which is 450m distant. The nearest bus stop is c. 400m to the south on Etwall Road, where buses serve Willington every half an hour. The site has good access to open space and shops, which are within 600m walking distance. The proximity to existing facilities within walking distance will promote the use of sustainable transport options. A minor positive effect is identified.</t>
  </si>
  <si>
    <t xml:space="preserve">Willington retail area is identified as an 'Other Centre' within the Local Plan and the site is in proximity to this (within 400m). The proposal would not provide a new local centre within the site.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</si>
  <si>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(albeit it may be viewed in the wider context of the total extent of the MSA) and the impact on this cannot be mitigated, a significant residual effect remains for SO11 (Resources).</t>
  </si>
  <si>
    <t>The site is not located in the River Mease Catchment or in a Ground Water Protection Zone. It is in a location that may already be impacted by some noise and light pollution, due to the presence of existing infrastructure/development and the A50 to the north of the site. The introduction of development to an undeveloped site would increase noise and light pollution emitted from the site. Therefore a minor negative effect is identified.</t>
  </si>
  <si>
    <t>The site is located in an area with less sustainable transport infrastructure. There is an existing public EV charging facility within the vicinity of the site at Cherry Tree Services, c. 400m to the north. A minor positive effect is therefore identified.</t>
  </si>
  <si>
    <t>The site is in Flood Zone 1, and there is a balancing pond within 40m of the site boundary. A neutral effect is  identified.</t>
  </si>
  <si>
    <t xml:space="preserve">Policy BNE2 (Heritage Assets) requires developments to preserve and enhance the historic environment and requires mitigation for potential archaeological impacts.  Less than substantial harm may be outweighed by public benefit, such that harm may not be completely avoided. Therefore a minor negative effect is identified.
</t>
  </si>
  <si>
    <t>Land off Etwall Road</t>
  </si>
  <si>
    <t>305 dwellings</t>
  </si>
  <si>
    <t>SHELAA Site 106</t>
  </si>
  <si>
    <t xml:space="preserve">The site proposes to provide up to 305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</si>
  <si>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A small number of temporary jobs would be created during construction. No permanent jobs would be created as no employment land or uses are proposed. The site is located 1.3km (walking/driving route) from an existing employment site, and therefore there would be opportunities with existing employment providers for future occupants within a reasonable distance. A neutral effect is therefore identified.</t>
  </si>
  <si>
    <t>Willington train station is within 400m of the site. The nearest bus stop is c. 100m to the south on Etwall Road, although buses serve Willington every half an hour. The site has good access to open space and shops, which are within 600m walking distance. The proximity to existing facilities within walking distance will promote the use of sustainable transport options. Therefore a significant positive effect is identified</t>
  </si>
  <si>
    <t>The site is not located in the River Mease Catchment or in a Ground Water Protection Zone. It is in a location that may already be impacted by some noise and light pollution, due to the presence of existing infrastructure/development and the railway to the north of the site. The introduction of development to an undeveloped site would increase noise and light pollution emitted from the site. Therefore a minor negative effect is identified.</t>
  </si>
  <si>
    <t>The site is located in an area with existing good sustainable transport options. However, there are no existing public EV charging facilities within the vicinity of the site (the nearest is at  Cherry Tree Services c. 700m distant). A neutral effect is therefore identified.</t>
  </si>
  <si>
    <t>Policy INF2 (Sustainable Transport) would require development to make appropriate provision for EV charging.  A neutral residual effect is therefore identified.</t>
  </si>
  <si>
    <t>The site is c.40% in Flood Zone 3 and there is a minor watercourse (Willington Brook) within the site. The Trent and Mersey Canal is also adjacent to the site boundary. A minor negative effect is  identified.</t>
  </si>
  <si>
    <t>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As the area of flood risk is discrete, it is likely that development would be able to designed with an appropriate layout to avoid the areas of flood risk within the site, although this may limit the yield. Surface water would also be managed in accordance with Policy SD2. A neutral residual effect is therefore identified.</t>
  </si>
  <si>
    <t xml:space="preserve">
The site is greenfield, countryside land  that is adjacent to, but outside of, existing built form. It is not however covered by any landscape designations, including green belt. A very small area of the site is identified as a Secondary AMES. There would be a localised, negative impact on landscape character through the site's development.  Taking into account the small area of Secondary AMES in this case, a minor negative effect is identified. </t>
  </si>
  <si>
    <t>Land at Vale Road, Woodville</t>
  </si>
  <si>
    <t>SHELAA Site 242
(Same as SHELAA Sites 242, 95 and 100 / SEA Sites 27, 28 and 30)</t>
  </si>
  <si>
    <t xml:space="preserve">The site would yield approximately 361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</si>
  <si>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is covered by a less deprived super output area. However development of the site alone will not necessarily reduce the gap between richest and poorest in the District. Therefore a neutral effect is identified. </t>
  </si>
  <si>
    <t>A number of temporary jobs would be created during construction. No permanent jobs would be created as no employment land or uses are proposed. The site is located c. 0.6km to 0.8km (walking/driving route) from emerging/existing employment sites at Hepworth Road and Occupation Lane, and therefore there would be opportunities with existing employment providers for future occupants within a reasonable distance. Given the scale of development, construction would likely last 5-10 years and may therefore make a small contribution to improving skills and reducing unemployment levels within the District.  A minor positive effect is therefore identified.</t>
  </si>
  <si>
    <t>The vast majority of the site is identified as Grade 4 Agricultural Land, with a very small section comprising Grade 3. Nearly all of the site is identified as potential contaminated land (unknown filled ground, mining, and quarrying). The site is not part of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positive impact is therefore identified.</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</si>
  <si>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for impacts arising from the proposal. A neutral residual effect is therefore identified.</t>
  </si>
  <si>
    <t>The site is in Flood Zone 1 and there is a watercourse within the woodland to the north-west which leads into the north-western corner of the site. Policies SD2 (Flood Risk) and SD3 (Sustainable Water Supply, Drainage, and Sewerage Infrastructure) will require the site to incorporate flood risk management and sustainable drainage measures. A neutral impact is therefore identified.</t>
  </si>
  <si>
    <t>Policy SD2 will require the site to incorporate flood risk management and sustainable drainage measures. 
Policy S3 (Environmental Performance) would require developers to bring forward more sustainable homes by supporting the Government's drive to improved housing standards, which would promote the use of water efficiency measures.  
It is assumed that a suitable layout could be accommodated whilst avoiding the existing watercourses; and it is unlikely that development of the site would materially alter or improve flood risk or water availability. A neutral effect is therefore identified.</t>
  </si>
  <si>
    <t>Land at Butt Land and Vale Road</t>
  </si>
  <si>
    <t>SHELAA Site 95
(Same as SHELAA Sites 242, 95 and 100 / SEA Sites 21 , 22 and 30)</t>
  </si>
  <si>
    <t xml:space="preserve">The site would yield approximately 350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</si>
  <si>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Land at Ashby Road, Woodville</t>
  </si>
  <si>
    <t>SHELAA Site 100
(Same as SHELAA Sites 242, 95 and 100 / SEA Sites 27, 28 and 30)</t>
  </si>
  <si>
    <t xml:space="preserve">The site would yield approximately 330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</si>
  <si>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Land north of Burton Road</t>
  </si>
  <si>
    <t>SHELAA Site 099</t>
  </si>
  <si>
    <t>Last update</t>
  </si>
  <si>
    <t xml:space="preserve">The site proposes to provide up to 347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</si>
  <si>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poor access to shops within Swadlincote Town Centre and also to GP Facilities and existing employment facilities. Open space recreation facilities are located within 200m of the site. It has good access to existing Primary and moderate access to Secondary schools, which are 0.8km and 1.6km respectively, although the Secondary school is currently at 110% capacity.  As there are a similar number of positives and negatives that development of this site would result in, the effect is neutral overall.</t>
  </si>
  <si>
    <t xml:space="preserve">A small number of temporary jobs would be created during construction. No permanent jobs would be created as no employment land or uses are proposed. The site is located 1.17km (walking/driving route) from an existing employment site, and therefore there would be opportunities with existing employment providers for future occupants within a reasonable distance. A neutral effect is identified. </t>
  </si>
  <si>
    <t xml:space="preserve">The nearest train station is more than 800m distant. The nearest bus stop is c. 200m to the west on Springwood Farm Road, and buses serve the stop every half an hour. The proximity to sustainable transport options, will help to encourage the use of the variety of options that are available. Therefore a minor positive effect is identified. </t>
  </si>
  <si>
    <t xml:space="preserve">The site is not located adjacent to a town or village centre (the site is more than 800m to Swadlincote Town Centre). The proposal would not provide a new local centre within the site . It would not detract from or improve existing town / village centres. Therefore a neutral effect is identified. </t>
  </si>
  <si>
    <t>The site is not located in the River Mease Catchment or in a Ground Water Protection Zone. It is in a location that may already be impacted by some noise and light pollution, due to the presence of existing infrastructure/development and the A511 to the south of the site.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</si>
  <si>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Premier Inn, c. 1.93m to the west). Policy INF2 (Sustainable Transport) would require development to make appropriate provision for EV charging. A neutral effect is therefore identified.</t>
  </si>
  <si>
    <t xml:space="preserve">
The site is greenfield, countryside land  that is adjacent to, but outside of, existing built form. It is not however covered by any landscape designations, including green belt . It is partially in a Primary and Secondary AMES. There would be a localised, negative impact on landscape character through the site's development.  Therefore, a significant negative effect is identified. </t>
  </si>
  <si>
    <t>Policy BNE4 (Landscape Character and Local Distinctiveness) would require development proposals to retain key landscape components, retaining features which contribute to the landscape character of the area. This policy would require a landscape and visual assessment to be undertaken for major development proposals and for other proposals likely to have a significant impact on the intrinsic landscape and character of the countryside. The pre-mitigation significance for this site is higher because the site is located within an AMES. However, the actual sensitivity of the site would need to be established through further assessment, and hence the residual effect is uncertain.</t>
  </si>
  <si>
    <t>Tawney Hay Farm</t>
  </si>
  <si>
    <t>SHELAA Site 235</t>
  </si>
  <si>
    <t xml:space="preserve">The site proposes to provide up to 251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</si>
  <si>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shops at Hatton Local Centre as defined within the Local Plan additionally there is poor access to open space recreation facilities and Secondary School Facilities.  It has moderate access to existing Primary school, which is 2.25km away.   As the option works against some of the decision making criteria (i.e. is poorly related to a secondary school that has capacity and it is located a poor distance from employment facilities), a minor negative effect is identified. </t>
  </si>
  <si>
    <t xml:space="preserve">The site is within a Medium IMD deprivation area. . It would not provide any retail or town centre uses, and may therefore increase footfall to existing facilities, such as at Hatton Local Centre,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</si>
  <si>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1.8km (walking/driving route) from an existing employment site, and therefore there would be opportunities with existing employment providers for future occupants within a reasonable distance. A neutral effect is identified. </t>
  </si>
  <si>
    <t xml:space="preserve">The site has poor access via active travel to the nearest Local Centre (as defined within the Adopted Local Plan) which is Hatton Village Centre and GP facilities which are more than 800m distant. The proposal would not provide a new local centre within the site. It would not detract from or improve existing town / village centres. Therefore a neutral effect is identified. </t>
  </si>
  <si>
    <t xml:space="preserve">The site is located with a poor distance to a town or village centre (the site more than 800m to Hatton Local Centre). The proposal would not provide a new local centre within the site. It would not detract from or improve existing town / village centres. Therefore a neutral effect is identified. </t>
  </si>
  <si>
    <t>The site is not located in the River Mease Catchment or in a Ground Water Protection Zone. It is in a location that may already be impacted by some noise and light pollution, due to the presence of existing infrastructure/development (the presence of the Derby Road to the north of the site and Nestle to the south of the site).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</si>
  <si>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Scropton Road , SDDC Car park 1.6km to the south).  A neutral effect is therefore identified.</t>
  </si>
  <si>
    <t>The site is in Flood Zone 3 but is defended by the River Dove flood defences and there is a minor watercourse (Salt Brook is running adjacent to the site boundary ). A significant negative effect is therefore identified.</t>
  </si>
  <si>
    <r>
      <t xml:space="preserve">The site already benefits from the Hatton Flood Defences which minimise the risk of a flood event. In addition 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t>
    </r>
    <r>
      <rPr>
        <sz val="11"/>
        <color rgb="FFFF0000"/>
        <rFont val="Calibri"/>
        <family val="2"/>
        <scheme val="minor"/>
      </rPr>
      <t>As watercourse runs against small portion of the site, it is likely that development would be ale to designed with an appropriate layout to avoid the area adjacent to the site boundary. The potential from Flood Risk will be covered full through a Flood Risk Assessment that would be required for any application submission. Surface water would also be managed in accordance with Policy SD2. A neutral residual effect is therefore identified.</t>
    </r>
  </si>
  <si>
    <t>Land South of Moria Road</t>
  </si>
  <si>
    <t>175 dwellings</t>
  </si>
  <si>
    <t>SHELAA Site 196</t>
  </si>
  <si>
    <t xml:space="preserve">The site proposes to provide up to 175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</si>
  <si>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existing connections using bus and cycle routes. It has good access to local retail facilities, recreation space, and a Primary School (which is at 96% capacity). It has poor access to employment sites, with the nearest more than 800m distant (c. 1.78km to the site on Rawdon Road), GP and Secondary Schools (the nearest of which are in Swadlincote, where Mercia Academy has capacity to accommodate further pupils). As there are a similar number of positives and negatives that development of this site would work result in, the effect is neutral overall. </t>
    </r>
  </si>
  <si>
    <t xml:space="preserve">The site is within a Low IMD deprivation area. It would not provide any retail or town centre uses, and may therefore increase footfall to existing facilities, such as in Overseal Village Centre.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</si>
  <si>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1.78km (walking/driving route) from an existing employment site, and therefore there would be opportunities with existing employment providers for future occupants within a reasonable distance. A neutral effect is identified. </t>
  </si>
  <si>
    <t>The site has poor access via active travel to the nearest Local Centre at Overseal  (as identified within the Local Plan), GP and Employment facilities which are more than 800m distant. It has good access to Primary and Secondary schools. As there are a similar number of positives and negatives that development of this site would work result in, the overall impact on infrastructure would likely be balanced and a neutral effect is identified.</t>
  </si>
  <si>
    <t>The nearest train station is more than 800m distant. The nearest bus stop is c.330m from the application site on Moria Road, with buses serving the site on an hourly basis.  Local retail facilities, recreation space, and a Primary School are available within walking distance, and the proximity of cycle routes and bus services will promote the use of sustainable transport options. Therefore a minor positive effect is identified.</t>
  </si>
  <si>
    <t xml:space="preserve">Proposed Policy INF1 should ensure that the necessary facilities and services required to meet the needs of new residents are provided, for example the provision of a Sustainable Travel Plan to support new development. </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</si>
  <si>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 2.5km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</si>
  <si>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site is located in an area with existing good sustainable transport options. However, there are no existing public EV charging facilities within the vicinity of the site (the nearest is Arnold Close Car Park, c. 4.0km to the north). A neutral effect is therefore identified.</t>
  </si>
  <si>
    <t>The site is in Flood Zone 1. The nearest watercourse is c. 330m to the north east and is unlikely to be directly affected. A neutral effect is therefore identified.</t>
  </si>
  <si>
    <t>Policy SD2 will require the site to incorporate flood risk management and sustainable drainage measures. 
Policy S3 would require developers to bring forward more sustainable homes by supporting the Government's drive to improved housing standards, which would promote the use of water efficiency measures.  
It is unlikely that development of the site would materially alter or improve flood risk or water availability. A neutral effect is therefore identified.</t>
  </si>
  <si>
    <t>There is a listed building c.110m to the north-west of the site, which is separated by existing built form such that it's setting is unlikely to be affected. There are no Historic Environment Records covering the site. As the site is not close to cultural heritage assets and there is no record of archaeological features that would be directly affected, a neutral effect is identified.</t>
  </si>
  <si>
    <t xml:space="preserve">Policy BNE2 (Heritage Assets) requires developments to preserve and enhance the historic environment. </t>
  </si>
  <si>
    <t xml:space="preserve">Site 27_Egginton Road, Hilton </t>
  </si>
  <si>
    <t>Egginton Road</t>
  </si>
  <si>
    <t>232 dwellings</t>
  </si>
  <si>
    <t>SHELAA Site 202</t>
  </si>
  <si>
    <t xml:space="preserve">The site proposes to provide up to 232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</si>
  <si>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A number of temporary jobs would be created during construction. No permanent jobs would be created as no employment land or uses are proposed. The site is located 140m (walking/cycling route) from an existing employment site at Hilton Business Park, and therefore there would be opportunities with existing employment providers for future occupants within a reasonable distance.  Given the scale of development, construction would likely last 0-5 years and would make negligible contribution to improving skills and reducing unemployment levels within the District.  A neutral effect is therefore identified.</t>
  </si>
  <si>
    <t xml:space="preserve">The site is located with a poor distance to a town or village centre (the site more than 800m to Hilton Local Centre). The proposal would not provide a new local centre within the site. It would not detract from or improve existing town / village centres. Therefore a neutral effect is identified. </t>
  </si>
  <si>
    <t>The nearest train station is more than 800m distant. The nearest bus stop is 960m to the west on Egginton Road, although buses serve the stop every half an hour. The lack of bus and train services in proximity would likely result in reliance on the private car journeys and a minor adverse effect is identified.</t>
  </si>
  <si>
    <t xml:space="preserve">The site is identified as mostly Grade 3 Agricultural Land, which could comprise BMV land. However, it is noted that half of the site is within a buffer zone for contaminated land (Unknown Filled Ground (Pond, marsh, river, stream), which may impact the land quality. Development of the site would lead to the irreversible loss of greenfield land and impact soils. The site is fully covered by a Minerals Safeguarding Area (MSA) for sand and gravel extraction which extends from Doveridge to Elvaston.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</si>
  <si>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located in an area with less sustainable transport infrastructure. There are no existing public EV charging facilities within the vicinity of the site (the nearest is Main Street Hilton Car Park, c. 1.6km to the west). Policy INF2 (Sustainable Transport) would require development to make appropriate provision for EV charging. </t>
  </si>
  <si>
    <t>The site is in Flood Zone 1, with one pond located centrally within the site. A neutral effect is therefore identified.</t>
  </si>
  <si>
    <t>Land at Sales Lane</t>
  </si>
  <si>
    <t>SHELAA Site 086</t>
  </si>
  <si>
    <t xml:space="preserve">The site proposes to provide up to 266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</si>
  <si>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shops at Hawfield Lane additionally there is good access to open space recreation facilities off Wheatley Lane. There is poor access to Primary and Secondary School Facilities.  It has moderate access to Employment Facilities at Bretby Business Park.  Policy INF1 would ensure that the necessary facilities and services required to meet the needs of new residents are provided. A neutral effect is therefore identified. </t>
  </si>
  <si>
    <t xml:space="preserve">A small number of temporary jobs would be created during construction. No permanent jobs would be created as no employment land or uses are proposed. The site is located 1.6km (walking/driving route) from an existing employment site, and therefore there would be opportunities with existing employment providers for future occupants within a reasonable distance. A neutral effect is identified. </t>
  </si>
  <si>
    <t xml:space="preserve">0.69km to village centre 
The site is not located adjacent to a town or village centre (the site is more than 800m to Newhouse Farm Local Centre). The proposal would not provide a new local centre within the site . It would not detract from or improve existing town / village centres. Therefore a neutral effect is identified. </t>
  </si>
  <si>
    <t>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</si>
  <si>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Premier Inn, on Ashby Road East, c. 2.4km to the south east). Policy INF2 (Sustainable Transport) would require development to make appropriate provision for EV charging. Low carbon heating options, such as heat networks (i.e. District heating) may be possible due to the site's proximity to the existing settlement of Winshill. A minor positive effect is therefore identified.</t>
  </si>
  <si>
    <t>The site is in Flood Zone 1, with land drains noted to be on the northern and western boundary of the site. A neutral effect is therefore identified.</t>
  </si>
  <si>
    <t>Land between Etwall and the A50</t>
  </si>
  <si>
    <t>SHELAA Site 060</t>
  </si>
  <si>
    <t xml:space="preserve">The site proposes to provide up to 197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</si>
  <si>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moderate access to shops on Springfield Road which are available within 800m walking distance. Open space recreation facilities are located within 800m of the site. It has poor access to both GP and existing employment facilities, both of which are more than 800m distance. It has good access to existing Primary school, which is 0.9km and moderate distance from Secondary School which is 1.13km, although the Primary school is currently at 101% capacity.  As there are a similar number of positives and negatives that development of this site would  result in, the effect is neutral overall.</t>
  </si>
  <si>
    <t>The nearest train station is more than 800m distant. The nearest bus stop is c. 1.1km to the north on Hilton Road, although buses serve Etwall every half an hour. The site has moderate access to open space and shops on Springfield Road. The proximity to existing facilities within walking distance will promote the use of sustainable transport options, although this is offset by lack of dedicated cycleways and a bus stop in proximity to the site. Therefore a minor negative effect is identified.</t>
  </si>
  <si>
    <t xml:space="preserve">Etwall retail area is identified as an 'Other Centre' within the Local Plan and the site is in proximity to this (within 800m). The proposal would not provide a new local centre within the site. It would not detract from or improve existing town / village centres. Therefore a neutral effect is identified. </t>
  </si>
  <si>
    <r>
      <t>The site is not located in the River Mease Catchment or in a Ground Water Protection Zone. It is in a location that may already be impacted by some noise and light pollution, due to the presence of existing infrastructure/development and the A50 to the south of the site. There is also an existing</t>
    </r>
    <r>
      <rPr>
        <b/>
        <sz val="11"/>
        <rFont val="Calibri"/>
        <family val="2"/>
        <scheme val="minor"/>
      </rPr>
      <t xml:space="preserve"> Sewage Treatment Works adjacent to the western site boundary. </t>
    </r>
    <r>
      <rPr>
        <sz val="11"/>
        <rFont val="Calibri"/>
        <family val="2"/>
        <scheme val="minor"/>
      </rPr>
      <t>The introduction of development to an undeveloped site would increase noise and light pollution emitted from the site. Therefore a minor negative effect is identified.</t>
    </r>
  </si>
  <si>
    <t>The site is located in an area with less sustainable transport infrastructure. There are no existing public EV charging facilities within the vicinity of the site (the nearest is Seven Wells Pub, c. 2.4km to the north). A neutral effect is therefore identified.</t>
  </si>
  <si>
    <t>The site is c.90% in Flood Zone 1 and c.10% in Flood Zone 2 and there is a land drain running along the site boundary to the west. A minor negative effect is therefore identified.</t>
  </si>
  <si>
    <t>Land off Weston Road, Aston on Trent</t>
  </si>
  <si>
    <t>Aston upon Trent &amp; Weston upon Trent</t>
  </si>
  <si>
    <t>195 dwellings</t>
  </si>
  <si>
    <t>SHELAA Site 107</t>
  </si>
  <si>
    <t>Archaeology</t>
  </si>
  <si>
    <t xml:space="preserve">The site proposes to provide up to 195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</si>
  <si>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moderate access to shops on Derby Road which are available within 800m walking distance. Informal Open space recreation facilities are located within 400m of the site. It has good access to GP facilities and poor access to existing employment facilities, which are more than 800m distant.  It has good access to existing Primary School and moderate access to Secondary school, which are 0.8km and 4.5km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it is located a poor distance from employment facilities), a minor negative effect is identified. </t>
  </si>
  <si>
    <t xml:space="preserve">The nearest train station is more than 800m distant. The nearest bus stop is c. 50m to the south of the site, although buses serve Aston only four times a day. The site has good access to open space and moderate access shops on The Green, which are within 800m walking distance. The proximity to existing facilities within walking distance will promote the use of sustainable transport options, although this is offset by lack of dedicated cycleways and a regular bus service in proximity to the site. Therefore a minor negative effect is identified. </t>
  </si>
  <si>
    <t xml:space="preserve">Aston-on-Trent is identified as an 'Other Centre' within the Local Plan and the site is in proximity to this (within 800m). The proposal would not provide a new local centre within the site. It would not detract from or improve existing town / village centres. Therefore a neutral effect is identified. </t>
  </si>
  <si>
    <t>The site is located in an area with less sustainable transport infrastructure. There are no existing public EV charging facilities within the vicinity of the site (the nearest is Richmond Village, c. 0.65km to the east). A neutral effect is therefore identified.</t>
  </si>
  <si>
    <t>The site is in Flood Zone 1 and there is a land drain running to the southern boundary of the site.  A neutral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</si>
  <si>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which would seek to preserve or enhance the relevant archaeological features. Therefore a neutral effect is identified.</t>
  </si>
  <si>
    <t xml:space="preserve">Burton Road </t>
  </si>
  <si>
    <t>210 dwellings</t>
  </si>
  <si>
    <t>SHELAA Site 145</t>
  </si>
  <si>
    <t xml:space="preserve">The site proposes to provide up to 210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</si>
  <si>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access (via active travel) to local retail and primary education provision, with a convenience store immediately adjacent and Overseal Primary (at 89% capacity) c. 900m distance. It has moderate access to formal and informal open space which are within 800m distance. It has poor access to GP facilities and secondary provision, with the catchment school Mercia Academy c. 7.4km distance and the nearest employment area more than 800m distance. As there are a similar number of positives and negatives that development of this site would work result in, the effect is neutral overall. </t>
    </r>
  </si>
  <si>
    <t xml:space="preserve">The site is within a more deprived IMD  area. It would not provide any retail or town centre uses, and may therefore increase footfall to existing facilities, such as in Overseal Village Centre.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</si>
  <si>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3.2km (walking/driving route) from an existing employment site at Rawdon Road, Ashby, and therefore there would be opportunities with existing employment providers for future occupants within a reasonable distance. A neutral effect is identified. </t>
  </si>
  <si>
    <t>The site has good access (via active travel) to Overseal Local Centre and primary education provision. It has moderate access to GP facilities and poor access to secondary provision and employment. As there are a similar number of positives and negatives that development of this site would work result in, the overall impact on infrastructure would likely be balanced and a neutral effect is identified.</t>
  </si>
  <si>
    <t>The nearest train station is more than 800m distant in Burton-upon-Trent. The nearest bus stop is c.80m distant on Burton Road, where there are hourly buses. The nearest cycle way is c. 500m to the south. The site has good access (via active travel) to local retail and primary education provision, with a convenience store immediately adjacent and Overseal Primary (at 89% capacity) c. 900m distance.  The proximity to facilities and  bus services within walking distance will promote the use of sustainable transport options. Therefore a minor positive effect is identified.</t>
  </si>
  <si>
    <t xml:space="preserve">The site is not located adjacent to a town or village centre. It is c. 330m to Overseal Local Centre. The proposal would not provide a new local centre within the site . It would not detract from or improve existing town / village centres. Therefore a neutral effect is identified. </t>
  </si>
  <si>
    <t xml:space="preserve">Policy BNE4, Part G states that the Council will seek to protect BMV soils.  
80% of the land is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development of the site would provide opportunity for the remediation of contamination. </t>
  </si>
  <si>
    <t xml:space="preserve">The site is likely to be affected by noise and light pollution from the existing uses on Burton Road, although the area further west from the road is less affected.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The site is located in a Groundwater Source Protection Zone and there are records of abstraction for spray irrigation in this area. It is also within the catchment area of the River Mease Special Area of Conservation (SAC) / Site of Special Scientific Interest with the River Mease itself  c. 2.6km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</si>
  <si>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site is located in an area with good bus services. However, there are no existing public EV charging facilities within the vicinity of the site (the nearest is Arnold Close Car Park, c. 2.3km to the north). A neutral effect is therefore identified.</t>
  </si>
  <si>
    <t>The site is in Flood Zone 1. There are local drains/a brook within c. 50m to the west of the site and ponds to the north, however these would not be directly affected. A neutral effect is therefore identified.</t>
  </si>
  <si>
    <t>There is a listed building (St Matthew's Church, Grade II) c.120m to the east of the site, which is separated by existing built form such that it's setting is unlikely to be affected. There are no Historic Environment Records covering the site. There is a record for ridge and furrow c. 20m to the north of the site and for two Baptist Churches on Burton Road. As the site is not close to cultural heritage assets and there is no record of archaeological features that would be directly affected, a neutral effect is identified.</t>
  </si>
  <si>
    <t xml:space="preserve">The site is within a Less deprived IMD deprivation area. It would not provide any retail or town centre uses, and is distanced from existing retail facilities. It would not provide any permanent jobs as no employment land or uses are proposed, nor would it increase the tourism or cultural offer within the District. Development of the site would have some positive contribution to the economy through temporary construction employment, however it would have a neutral effect overall. 
</t>
  </si>
  <si>
    <t>The site is not located in the River Mease Catchment or in a Ground Water Protection Zone. It is not in an area identified as affected by noise pollution, although there may be some light pollution from existing sources. The introduction of development to an undeveloped site would increase noise and light pollution emitted from the site. Therefore a minor negative effect is identified.</t>
  </si>
  <si>
    <t>Policy BNE2 (Heritage Assets) requires developments to preserve and enhance the historic environment and requires mitigation for potential archaeological impacts. 
Development of the site would need to be supported by archaeological surveys where necessary.  Therefore a neutral effect is identified.</t>
  </si>
  <si>
    <t>Land at Scropton Lane, Hatton</t>
  </si>
  <si>
    <t>Foston &amp; Scropton and Hatton</t>
  </si>
  <si>
    <t>SHELAA Site 94</t>
  </si>
  <si>
    <t xml:space="preserve">The site proposes to provide up to 200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</si>
  <si>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poor access to GP surgery and employment facilities using active travel.  It has good access to existing Primary school, which is 0.6km away, there is poor access to John Port Secondary School. Recreation Facilities are located within a good distance within 200m of the site.  Hatton Local Centre is located within 800m of the proposed site.  As there are a similar number of positives and negatives that development of this site would  result in, the effect is neutral overall.</t>
  </si>
  <si>
    <t xml:space="preserve">The site is within a Medium IMD deprivation area. It would not provide any retail or town centre uses, and may therefore increase footfall to existing facilities, such as at Hatton Local Centre,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</si>
  <si>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0.7km (walking/driving route) from an existing employment site, and therefore there would be opportunities with existing employment providers for future occupants within a reasonable distance. A neutral effect is identified. </t>
  </si>
  <si>
    <t xml:space="preserve">Hatton retail area is identified as an 'Other Centre' within the Local Plan and the site is in proximity to this (within 600m). The proposal would not provide a new local centre within the site. It would not detract from or improve existing town / village centres. Therefore a neutral effect is identified. </t>
  </si>
  <si>
    <t>The site is not located in the River Mease Catchment or in a Ground Water Protection Zone. It is in a location that may already be impacted by some noise and light pollution, due to the presence of existing infrastructure/development (the presence of the  Scropton Road to the south of the site).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</si>
  <si>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Scropton Road , SDDC Car park 0.54km to the east).  A neutral effect is therefore identified.</t>
  </si>
  <si>
    <t>The site is in Flood Zone 3 but is defended by the River Dove flood defences and there is a land drain running to the north of the site. A significant negative effect is therefore identified.</t>
  </si>
  <si>
    <t>East of Moor Lane, Aston</t>
  </si>
  <si>
    <t>SHELAA Site 47</t>
  </si>
  <si>
    <t xml:space="preserve">The site has moderate access to shops on Derby Road which are available within 800m walking distance. Informal Open space recreation facilities are located within 400m of the site. It has poor access to both GP facilities and to existing employment facilities, which are more than 800m distance.  It has good access to existing Primary School and poor access to Secondary school, which are 0.6km and 7.2km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it is located a poor distance from employment facilities), a minor negative effect is identified. </t>
  </si>
  <si>
    <t xml:space="preserve">The nearest train station is more than 800m distant. The nearest bus stop is c. 350m to the west of the site, although buses serve Aston only four times a day. The site has good access to open space and shops on The Green, which are within 600m walking distance. The proximity to existing facilities within walking distance will promote the use of sustainable transport options, although this is offset by lack of dedicated cycleways and a regular bus service in proximity to the site. Therefore a minor negative effect is identified. </t>
  </si>
  <si>
    <t>The site is located in an area with less sustainable transport infrastructure. There are no existing public EV charging facilities within the vicinity of the site (the nearest is Richmond Village, c. 1.6km to the south). A neutral effect is therefore identified.</t>
  </si>
  <si>
    <t>The site is in Flood Zone 1 and there is a balancing pond running to the western boundary of the site.  A neutral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</si>
  <si>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which would seek to preserve or enhance the relevant archaeological features. Therefore a neutral effect is identified</t>
  </si>
  <si>
    <t>Land off Hall Croft Avenue, Overseal Part B</t>
  </si>
  <si>
    <t>170 dwellings</t>
  </si>
  <si>
    <t>SHELAA Site 125
Overlaps with SEA site 67 (SHELAA Site 129)</t>
  </si>
  <si>
    <t xml:space="preserve">The site could yield 170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</si>
  <si>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access (via active travel) to primary education provision with Overseal Primary School (at 89% capacity) c. 320m distance, and formal and informal open space, with these facilities immediately adjacent to the north.  It has moderate access to retail, with the nearest convenience store c. 480m distance on Moira/Lullington Road. It has poor access to GP facilities and secondary education provision, with these facilities located in Castle Gresley and Swadlincote respectively. As there are a similar number of positives and negatives that development of this site would work result in, the effect is neutral overall. </t>
    </r>
  </si>
  <si>
    <t xml:space="preserve">The site is within a less deprived IMD  area. It would not provide any retail or town centre uses, and may therefore increase footfall to existing facilities, such as in Overseal Village Centre.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</si>
  <si>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2.8km (walking/driving route) from an existing employment site at Rawdon Road, Ashby, and therefore there would be opportunities with existing employment providers for future occupants within a reasonable distance. A neutral effect is identified. </t>
  </si>
  <si>
    <t>The site has good access (via active travel) to Overseal Local Centre and primary education provision. It has poor access to GP facilities, secondary provision and employment (via active travel). As there are a similar number of positives and negatives that development of this site would work result in, the overall impact on infrastructure would likely be balanced and a neutral effect is identified.</t>
  </si>
  <si>
    <t>The nearest train station is more than 800m distant in Burton-upon-Trent. The nearest bus stop is immediately adjacent to the site on Hallcroft Avenue, where there are hourly buses. Hallcroft Avenue is also a designated cycle way. The site has good access (via active travel) to primary education provision and Overseal centre (which is c. 430m distance).  The proximity to facilities, cycleways and bus services within walking distance will promote the use of sustainable transport options. Therefore a minor positive effect is identified.</t>
  </si>
  <si>
    <t xml:space="preserve">The site is not located adjacent to a town or village centre. It is c. 430m to Overseal Local Centre. The proposal would not provide a new local centre within the site . It would not detract from or improve existing town / village centres. Therefore a neutral effect is identified. </t>
  </si>
  <si>
    <t xml:space="preserve">The site is identified as 50% Grade 3 Agricultural Land, which could comprise BMV land. However, it is noted that the entirety of the site is within a buffer zone for contaminated land (unknown filled ground), which may impact the land quality. Around half the site is within the High Risk Area for Coal Mining, which means there are recorded coal mining hazard, and the remainder of the site is in the Low Risk Area for Coal Mining where there may be unrecorded coal mining hazards.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</si>
  <si>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Part G states that the Council will seek to protect BMV soils.  
50% of the land is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development of the site would provide opportunity for the remediation of contamination. </t>
  </si>
  <si>
    <t>The site is located in an area with good bus services and cycleways. However, there are no existing public EV charging facilities within the vicinity of the site (the nearest is Arnold Close Car Park, c. 3.2km to the north). A neutral effect is therefore identified.</t>
  </si>
  <si>
    <t>Most of the site is in Flood Zone 1 except for a small section adjacent to the eastern boundary which is Flood Zone 2. A tributary to the Hooborough Brook is located c. 70m to the east, however this would not be directly affected. A neutral effect is therefore identified.</t>
  </si>
  <si>
    <t>There is a listed building (Overseal Manor School and Attached Outbuildings, Grade II) within c. 50m of the site on the western side of Hallcroft Avenue. Development of the site may affected the setting of the listed building. There are no Historic Environment Records covering the site. There is a record for ridge and furrow immediately to the north of the site and for a primitive methodist chapel c. 30m to the south. As development of the site may affect the setting of the listed building, a minor adverse effect is identified.</t>
  </si>
  <si>
    <t xml:space="preserve">Sandcliffe Road, Swadlincote (Phase 1) </t>
  </si>
  <si>
    <t>135 dwellings</t>
  </si>
  <si>
    <t>SHELAA Site 236
(Overlaps with SEA Site 17 and SHELAA Site 45)</t>
  </si>
  <si>
    <t>Initial assessment and consistency checks</t>
  </si>
  <si>
    <t xml:space="preserve">The site could yield 135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</si>
  <si>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is within a Medium IMD deprivation area. It would not provide any retail or town centre uses, and may therefore increase footfall to existing facilities, such as Swadlincote High Street. The site would provide a number of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</si>
  <si>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A number of  jobs would be created during construction of the development.  The site is located 1.3km (walking/driving route) from existing employment in Swadlincote. No permanent jobs would be created as no employment land or uses are proposed. Given the scale of development, construction would take less than five years and would not make a material contribution to improving skills and reducing unemployment levels within the District.  A neutral effect is therefore identified.</t>
  </si>
  <si>
    <t xml:space="preserve">The site is not located adjacent to a town or village centre (the site is 1.3km to Swadlincote Local Centre). The proposal would not provide a new local centre within the site . It would not detract from or improve existing town / village centres. Therefore a neutral effect is identified. </t>
  </si>
  <si>
    <t>The site is in Flood Zone 1 with a land drain along the eastern boundary that is located within Flood Zone 3.  It is unlikely that development of the site would materially alter or improve flood risk or water availability.  Given the proximity to an existing water course with associated flood risk, a minor negative effect is identified.</t>
  </si>
  <si>
    <t>Site 37_Land at Hill Top Farm</t>
  </si>
  <si>
    <t>Land at Hill Top Farm</t>
  </si>
  <si>
    <t>7.35ha</t>
  </si>
  <si>
    <t>SHELAA Site 71</t>
  </si>
  <si>
    <t>This allocation will work alongside the policies set out in the South Derbyshire Local Plan Part 1.</t>
  </si>
  <si>
    <t xml:space="preserve">The site would yield approximately 180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</si>
  <si>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existing retail with a convenience store c. 400m distant on Goseley Avenue, and good access to open space. It has moderate access to  primary schools with capacity, and a secondary school (Granville Academy) albeit this is oversubscribed.  It has poor access (over 800m) to employment (via active travel) and GP facilities, with the nearest comprising planned employment at Occupation Lanec. As the option works against some of the decision making criteria (i.e. the nearest secondary school does not have capacity, and has poor access to planned employment and a GP surgery), a minor negative effect is identified. </t>
  </si>
  <si>
    <t xml:space="preserve">The site is covered by both a more deprived super output area. However development of the site alone will not necessarily reduce the gap between richest and poorest in the District. Therefore a neutral effect is identified. </t>
  </si>
  <si>
    <t xml:space="preserve">No permanent jobs would be created as no employment land or uses are proposed. The site is located 1.4km (walking/driving route) from a planned employment site, and therefore there would be employment opportunities for future occupants within a reasonable distance. Development of the site is unlikely to have a material contribution to improving skills or reducing unemployment, and therefore a neutral effect is identified. </t>
  </si>
  <si>
    <t>The site has poor access to the Local Centre 1.3km in Woodville. It has moderate access to  primary schools with capacity, and a secondary school (Granville Academy) albeit this is oversubscribed.  It has poor access (over 800m) to employment (via active travel).  As there are a similar number of positives and negatives that development of this site would work result in, the overall impact on infrastructure would likely be balanced and a neutral effect is identified.</t>
  </si>
  <si>
    <r>
      <t xml:space="preserve">The nearest train station is more than 800m distant and schools, employment opportunities etc. are moderate/poor access. However, there is a cycle route on the A514, c. 400m to the west. The site has good existing connections using bus routes , where the nearest bus stop is c. 185m to the west on Goseley Avenue,  which is served by hourly/half-hourly buses. The site has good access to open space and a convenience store, which are present within c. 400m walking distance.  </t>
    </r>
    <r>
      <rPr>
        <sz val="11"/>
        <color rgb="FFFF0000"/>
        <rFont val="Calibri"/>
        <family val="2"/>
        <scheme val="minor"/>
      </rPr>
      <t xml:space="preserve"> </t>
    </r>
    <r>
      <rPr>
        <sz val="11"/>
        <rFont val="Calibri"/>
        <family val="2"/>
        <scheme val="minor"/>
      </rPr>
      <t xml:space="preserve">Therefore a minor positive effect is identified. </t>
    </r>
  </si>
  <si>
    <t xml:space="preserve">The site has poor access to an existing Local Centre - c. 1.3km (via active travel) from Woodville Local Centre. The proposal would not provide a new local centre within the site . It would not detract from or improve existing town / village centres. Therefore a neutral effect is identified. </t>
  </si>
  <si>
    <t>The site is identified as Grade 4 Agricultural Land. The site is not identified as potential contaminated land or part of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 minor positive impact is therefore identified.</t>
  </si>
  <si>
    <t xml:space="preserve">Policy BNE4, Part G states that the Council will seek to protect BMV soils.  </t>
  </si>
  <si>
    <r>
      <t>The site is not located in the River Mease Catchment or in a Ground Water Protection Zone.</t>
    </r>
    <r>
      <rPr>
        <b/>
        <sz val="11"/>
        <color rgb="FFFF0000"/>
        <rFont val="Calibri"/>
        <family val="2"/>
        <scheme val="minor"/>
      </rPr>
      <t xml:space="preserve"> </t>
    </r>
    <r>
      <rPr>
        <sz val="11"/>
        <rFont val="Calibri"/>
        <family val="2"/>
        <scheme val="minor"/>
      </rPr>
      <t>It is in a location that is unlikely to be materially affected by noise or light pollution. The introduction of development to an undeveloped site would increase noise and light pollution emitted from the site. Therefore a minor negative effect is identified.</t>
    </r>
  </si>
  <si>
    <t>The site is located in an area with existing good sustainable transport options. However, there are no existing  EV charging facilities within the vicinity of the site (the nearest is at 2.2km distance in Swadlincote). Policy INF2 (Sustainable Transport) would require development to make appropriate provision for EV charging. Low carbon heating options, such as heat networks (i.e. District heating) may be possible due to the site's proximity to the main urban area. A minor positive effect is therefore identified.</t>
  </si>
  <si>
    <t>The site is in Flood Zone 1 and there is a watercourse to the north-east of the site, adjacent to the boundary. Policies SD2 (Flood Risk) and SD3 (Sustainable Water Supply, Drainage, and Sewerage Infrastructure) will require the site to incorporate flood risk management and sustainable drainage measures. A neutral impact is therefore identified.</t>
  </si>
  <si>
    <t xml:space="preserve">Development of the site would need to be supported by archaeological surveys where necessary. In this instance, the Historic Environment Record area is sufficiently distanced such that development of the site is unlikely to materially impact the heritage asset. Therefore a neutral effect is identified. </t>
  </si>
  <si>
    <t xml:space="preserve">
The site is greenfield, countryside land  that is adjacent to, but outside of, existing built form. It is not however covered by any landscape designations, including green belt . It is in an area identified as Secondary AMES. There would be a localised, negative impact on landscape character through the site's development.  Therefore, a significant negative effect is identified. </t>
  </si>
  <si>
    <t xml:space="preserve">Land at Sutton Lane </t>
  </si>
  <si>
    <t>SHELAA Site 109</t>
  </si>
  <si>
    <t xml:space="preserve">The site would yield approximately 137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</si>
  <si>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A number of temporary jobs would be created during construction. No permanent jobs would be created as no employment land or uses are proposed. The site is located c. 1.8km from the existing employment site at Hilton Business Park, and therefore there would be opportunities with existing employment providers for future occupants within a reasonable distance by vehicle. Given the scale of development, construction would likely last 6-10 years and would make small contribution to improving skills and reducing unemployment levels within the District.  A neutral effect is therefore identified.</t>
  </si>
  <si>
    <t xml:space="preserve">Etwall retail area is identified as an 'Other Centre' within the Local Plan and the site is in proximity to this (within 700m). The proposal would not provide a new local centre within the site. It would not detract from or improve existing town / village centres. Therefore a neutral effect is identified. </t>
  </si>
  <si>
    <t>Old Shardlow Nurseries, London Road, Shardlow</t>
  </si>
  <si>
    <t>133 dwellings</t>
  </si>
  <si>
    <t>SHELAA Site 020</t>
  </si>
  <si>
    <t xml:space="preserve">The site is greenfield, countryside land and there are greenspaces within 400m of the site, including Witches Oak Water Candidate LWS and St James Church cemetery, which may offer connectivity and increase biodiversity potential within the area generally. The development of greenfield land may negativley impact biodiversity. A minor negative effect is predicted (pre-mitigation). </t>
  </si>
  <si>
    <t xml:space="preserve">The site could yield 133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</si>
  <si>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via active travel to GP, secondary school (91% capacity) and retail facilities with these being located in Aston or Long Eaton. It has moderate access to formal and informal open space with a playing field c. 700m to the north-east. It has good access to a primary school (Shardlow primary school, 87% capacity) which is c. 500m distance. As the option works against some of the decision making criteria (ie is poorly related to some key existing facilities via active travel), a minor negative effect is identified. </t>
  </si>
  <si>
    <t>It is assumed that this allocation works alongside Policy BNE1 Design Excellence, which requires developments to be designed to minimise opportunities for crime and anti-social behaviour, and encourage diversity and social interaction. The development of this site in isolation is unlikely to contribute towards designing out crime or enhancing community cohesion. Therefore, a neutral effect is identified.</t>
  </si>
  <si>
    <t xml:space="preserve">The site is within a Moderately Deprived IMD deprivation area. However development of the site alone will not necessarily reduce the gap between richest and poorest in the District. Therefore a neutral effect is identified. </t>
  </si>
  <si>
    <t xml:space="preserve">The site is within a moderately deprived super output area. It would not provide any retail or town centre uses and there are no retail facilities within Shardlow. It would not provide any permanent jobs as no employment land or uses are proposed, nor would it increase the tourism or cultural offer within the District. Development of the site would have some positive contribution to the economy through temporary construction employment, however it would have a neutral effect overall. </t>
  </si>
  <si>
    <t>Temporary jobs would be created during construction. No permanent jobs would be created as no employment land or uses are proposed. The site is located c. 2km from the existing employment site at Castle Donington,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</si>
  <si>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secondary school (91% capacity) and employment by active travel with these being located in Aston, Long Eaton or Castle Donington. It has good access to a primary school (Shardlow primary school, 87% capacity) which is c. 500m distance and the Village Centre, although there is no retail provision there. As development of the site would work against most of the decision making criteria, the overall impact on infrastructure would be minor negative.</t>
  </si>
  <si>
    <t xml:space="preserve">Although the nearest train station is more than 800m distant, the nearest bus stop is immediately to the north of the site on London Road, where buses serve the area on a frequent basis (3-4 times hourly). The nearest cycle route is also on London Road. The proximity to sustainable transport options, will help to encourage the use of the variety of options that are available. Therefore a minor positive effect is identified. </t>
  </si>
  <si>
    <t xml:space="preserve">The site is not located adjacent to a town or village centre and there is no retail provision within Shardlow currently. The proposal would not provide a new local centre within the site. It would not detract from or improve existing town / village centres. Therefore a neutral effect is identified. </t>
  </si>
  <si>
    <t xml:space="preserve">The site is identified as Grade 3 Agricultural Land, which could comprise BMV land. However, it is noted that c. 20% of the site is within a buffer zone for contaminated land (associated with a former fuel station on London Road),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</si>
  <si>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located in the River Mease Catchment or in a Ground Water Protection Zone. It is in a location that is already  impacted by some noise and light pollution, due to the presence of existing infrastructure/development (the A50) to the south. The introduction of development to an undeveloped site would increase noise and light pollution emitted from the site. Therefore a minor negative effect is idenified. </t>
  </si>
  <si>
    <t>The site is located in an area within proxminity to sustainable transport infrastructure. There are no existing public EV charging facilities within the vicinity of the site (the nearest is 4km to the south-east in Castle Donington).  A neutral effect is therefore identified.</t>
  </si>
  <si>
    <t>The site is identified as Flood Zones 2 and 3, and therefore has a higher risk of fluvial flooding. A watercourse is located adjacent to the western site boundary. It would not be possible to avoid the area of flood risk which covers the entirety of the site. As flood risk would not be minimised and the site is in Flood Zones 2 and 3, a significant negative effect is identified.</t>
  </si>
  <si>
    <t>Policy SD2 will require the site to incorporate flood risk management and sustainable drainage measures. A Sequential Test and if necessary an Exceptions Test may be required. Development in areas at risk of flooding would be expected to  be resilient to flooding through design and layout, incorporate appropriate mitigation and protection measures (such as flood defence).
Policy S3 (Environmental Performance) would require developers to bring forward more sustainable homes by supporting the Government's drive to improved housing standards, which would promote the use of water efficiency measures.  
In this case the flood risk may not be avoided as the entirety of the site is covered. A Sequential and/or Exceptions Test would need to be carried out to demonstrate that there is no alternative site available that is suitable for development. In the abscence of any flood defences or confirmed mitigation this is a significant negative effect.</t>
  </si>
  <si>
    <t xml:space="preserve">The site is in proximity to the Trent and Mersey and Shardlow Conservation Areas (less than 20m distance) with listed buildings contained therein. There are no Historic Environment Records covering the site although there are for adjacent to the site for ridge and furrow. There  may be intervisibility and development of the site could impact the settings of the heritage assets. Therefore a minor negative effect is identified. </t>
  </si>
  <si>
    <t>Site41_Land at Willington Road, Etwall</t>
  </si>
  <si>
    <t>Land at Willington Road, Etwall</t>
  </si>
  <si>
    <t>SHELAA Site 001</t>
  </si>
  <si>
    <t xml:space="preserve">The site proposes to provide up to 130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</si>
  <si>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A small number of temporary jobs would be created during construction. No permanent jobs would be created as no employment land or uses are proposed. The site is located 4.7km (walking/driving route) from an existing employment site, and therefore there would be opportunities with existing employment providers for future occupants within a reasonable distance. A neutral effect is identified. </t>
  </si>
  <si>
    <t>The nearest train station is more than 800m distant. The nearest bus stop is c. 1km to the north on Main Street, although buses serve Etwall every half an hour. The site has good access to open space and poor access to shops on Main Street. The lack of facilities within walking distance will not promote the use of sustainable transport options, which is offset by lack of dedicated cycleways and a bus stop in proximity to the site. Therefore a significant negative effect is identified.</t>
  </si>
  <si>
    <t xml:space="preserve">The site is not located adjacent to a town or village centre (the site is more than 800m to Etwall Local Centre). The proposal would not provide a new local centre within the site. It would not detract from or improve existing town / village centres. Therefore a neutral effect is identified. </t>
  </si>
  <si>
    <t>The site is located in an area with less sustainable transport infrastructure. There are no existing public EV charging facilities within proximity to site (the nearest is Seven Wells Pub, over 600m to the north). A neutral effect is therefore identified.</t>
  </si>
  <si>
    <t>Land at Aston Lane, Shardlow</t>
  </si>
  <si>
    <t>150 dwellings</t>
  </si>
  <si>
    <t>SHELAA Site 199</t>
  </si>
  <si>
    <t xml:space="preserve">The site could yield 150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</si>
  <si>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via active travel to GP, secondary school (91% capacity) and retail facilities with these being located in Aston or Long Eaton. It has poor access to formal and informal open space with the nearest being c. 1km to the north-west on Cheal Close via active travel routes. It has good access to a primary school (Shardlow primary school, 87% capacity) which is c. 500m distance. As the option works against most of the decision making criteria (ie is poorly related to some key existing facilities via active travel), a minor negative effect is identified. </t>
  </si>
  <si>
    <t>Temporary jobs would be created during construction. No permanent jobs would be created as no employment land or uses are proposed. The site is located c. 2.5km from the existing employment site at Castle Donington,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</si>
  <si>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secondary school (91% capacity) and employment by active travel with these being located in Aston, Long Eaton or Castle Donington. It has good access to a primary school (Shardlow primary school, 87% capacity) which is c. 500m distance. It has moderate access to the Village Centre, although there is no retail provision there. As development of the site would work against most of the decision making criteria, the overall impact on infrastructure would be minor negative.</t>
  </si>
  <si>
    <t xml:space="preserve">Although the nearest train station is more than 800m distant, the nearest bus stop is  c. 200m to the north of the site on London Road, where buses serve the area on a frequent basis (3-4 times hourly). The nearest cycle route is also on Aston Lane. The proximity to sustainable transport options, will help to encourage the use of the variety of options that are available. Therefore a minor positive effect is identified. </t>
  </si>
  <si>
    <t xml:space="preserve">The site is identified as Grade 3 Agricultural Land, which could comprise BMV land. However, it is noted that c. 20% of the site is within a buffer zone for contaminated land (associated with nearby petrol stations 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</si>
  <si>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eastern part of the site (around 20%) is within flood zone 2 and therefore has a higher risk of fluvial flooding. A watercourse is located on the southern side of Aston Lane. A minor negative impact is therefore identified.</t>
  </si>
  <si>
    <t>Hatton Hall, Hatton</t>
  </si>
  <si>
    <t>SHELAA site 201</t>
  </si>
  <si>
    <t xml:space="preserve">The site proposes to provide up to 150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</si>
  <si>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shops at Hatton Local Centre as defined within the Local Plan additionally there is poor access to open space recreation facilities and Secondary School Facilities.  It has moderate access to existing Primary school, which is 1.1km away.   As the option works against some of the decision making criteria (i.e. is poorly related to a secondary school that has capacity and it is located a poor distance from employment facilities), a minor negative effect is identified. </t>
  </si>
  <si>
    <t xml:space="preserve">A small number of temporary jobs would be created during construction. No permanent jobs would be created as no employment land or uses are proposed. The site is located 1.3km (walking/driving route) from an existing employment site, and therefore there would be opportunities with existing employment providers for future occupants within a reasonable distance. A neutral effect is identified. </t>
  </si>
  <si>
    <t xml:space="preserve">The nearest train station is more than 800m distant. The nearest bus stop is c.60 to the south on Scropton, although buses serve the stop every half an hour. The site has good access to open space, which is within 400m walking distance. There is a cycleway runs to the frontage of the site. The proximity to sustainable transport options, will help to encourage the use of the variety of options that are available. Therefore a minor positive effect is identified. </t>
  </si>
  <si>
    <t>The site is not located in the River Mease Catchment or in a Ground Water Protection Zone. It is in a location that may already be impacted by some noise and light pollution, due to the presence of existing infrastructure/development (the presence of the Derby Road to the  south of the site). The introduction of development to an undeveloped site would increase noise and light pollution emitted from the site. Therefore a minor negative effect is identified.</t>
  </si>
  <si>
    <t>The site is located in an area with less sustainable transport infrastructure. There are no existing public EV charging facilities within the vicinity of the site (the nearest is Scropton Road , SDDC Car park 1km to the south).  A neutral effect is therefore identified.</t>
  </si>
  <si>
    <t>The site is in Flood Zone 3 but is defended by the River Dove flood defences and there is a minor watercourse running through the site. A significant negative effect is therefore identified.</t>
  </si>
  <si>
    <t>100 dwellings</t>
  </si>
  <si>
    <t xml:space="preserve">Policy BNE3 (Biodiversity), Policy BNE7 (Trees, Woodland and Hedgerows), Policy SD3 (Sustainable Water Supply, Drainage and Sewerage Infrastructure) </t>
  </si>
  <si>
    <t>The site has moderate access (via active travel) to Overseal Local Centre and good access to primary education provision. It has poor access to GP facilities, secondary provision and employment (via active travel). As there are a similar number of positives and negatives that development of this site would work result in, the overall impact on infrastructure would likely be balanced and a neutral effect is identified.</t>
  </si>
  <si>
    <t>Policy BNE2 (Heritage Assets) requires developments to preserve and enhance the historic environment. Development of the site may need to be supported by archaeological surveys where necessary. A neutral residual effect is identified.</t>
  </si>
  <si>
    <t xml:space="preserve">Winchester Drive, Linton B  </t>
  </si>
  <si>
    <t>112 dwellings</t>
  </si>
  <si>
    <t>5.6ha</t>
  </si>
  <si>
    <t xml:space="preserve">SHELAA site 212 (overlaps with </t>
  </si>
  <si>
    <t xml:space="preserve">The site could yield 112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</si>
  <si>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poor access to GP and employment facilities, which are more than 800m distance. It has good access to primary education provision (1.35km to Linton Primary School, at 92% capacity), formal and informal open space and retail (with a convenience store within 400m). As there are a similar number of positives and negatives that development of this site would work result in, the effect is neutral overall. .</t>
  </si>
  <si>
    <t xml:space="preserve">The site is within a Medium IMD deprivation area. It would not provide any retail or town centre uses, and may therefore increase footfall to existing facilities, such as local retail. It would not provide any permanent jobs as no employment land or uses are proposed, nor would it increase the tourism or cultural offer within the District. Development of the site would have some positive contribution to the economy through temporary construction employment and indirect spend in existing facilities, a minor positive effect is identified. 
</t>
  </si>
  <si>
    <t xml:space="preserve">No permanent jobs would be created as no employment land or uses are proposed. The site is located 3km (driving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</si>
  <si>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The site has poor access to GP and employment facilities, which are more than 800m distance. It has good access to primary education provision (1.35km to Linton Primary School, at 92% capacity), and Linton Village Centre is c. 340m from the site. As there are a similar number of positives and negatives that development of this site would work result in, the effect is neutral overall. </t>
  </si>
  <si>
    <t xml:space="preserve">The site is not in proximity to a train station. It is c. 300m from the nearest bus stop on Main Street, where there are services every hour. The nearest designated cycle route is also c. 300m distance. The proximity to sustainable transport options, will help to encourage the use of the variety of options that are available. Therefore a minor positive effect is identified. 
</t>
  </si>
  <si>
    <t xml:space="preserve">Linton 'Other Centre' is c. 350m distance from the site. The proposal would not provide a new local centre within the site. It would not detract from or improve existing town / village centres. Therefore a neutral effect is identified. </t>
  </si>
  <si>
    <t xml:space="preserve">
The site is identified as c. 25% Grade 2 Agricultural land and the remainder Grade 3 Agricultural Land, which is likely to comprise BMV land. However, it is noted that c. 40%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</si>
  <si>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most of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</si>
  <si>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c.3.6km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</si>
  <si>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nearest EV charging facility is c. 2km distance from the site at Arnold Close SDDC car park, which would not encourage use of EV vehicles by future occupants of the development. A neutral effect is therefore identified.</t>
  </si>
  <si>
    <t>The site is in Flood Zone 1 and there are no watercourses in proximity. It is unlikely that development of the site would materially alter or improve flood risk or water availability. A neutral effect is therefore identified.</t>
  </si>
  <si>
    <t>Policy BNE2 (Heritage Assets) requires developments to preserve and enhance the historic environment and requires mitigation for potential archaeological impacts. 
In this instance, the site is sufficiently distanced from heritage receptors such that development of the site is unlikely to materially impact them. Therefore a neutral effect is identified.</t>
  </si>
  <si>
    <t>Land north of Derby Road, Etwall</t>
  </si>
  <si>
    <t>SHELAA site 010</t>
  </si>
  <si>
    <t xml:space="preserve">The site proposes to provide up to 111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</si>
  <si>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A small number of temporary jobs would be created during construction. No permanent jobs would be created as no employment land or uses are proposed. The site is located 2.7km (walking/driving route) from an existing employment site, and therefore there would be opportunities with existing employment providers for future occupants within a reasonable distance. A neutral effect is identified. </t>
  </si>
  <si>
    <t>The site has poor access via active travel to the nearest GP and Employment facilities, which are more than 800m distant. It has moderate access to Primary School and Secondary schools, and to the shops on Main Street . As there are a similar number of positives and negatives that development of this site would  result in, the effect is neutral overall.</t>
  </si>
  <si>
    <t xml:space="preserve">The nearest train station is more than 800m distant. The nearest bus stop is located to the front of the site on Hilton Road with buses that serve Etwall every half an hour. The proximity to sustainable transport options, will help to encourage the use of the variety of options that are available. Therefore a minor positive effect is identified. </t>
  </si>
  <si>
    <t xml:space="preserve">The site is identified as 75% Grade 4 ALC and 25% Grade 3 Agricultural Land, which could comprise BMV land. The site also forms part of a (c.75%)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</si>
  <si>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partially covered by a MSA and the impact on this cannot be mitigated, a significant residual effect remains for SO11 (Resources).</t>
  </si>
  <si>
    <t>The site is located in an area with less sustainable transport infrastructure. There are no existing public EV charging facilities within the vicinity of the site (the nearest is Seven Wells Pub, c. 2km to the north). A neutral effect is therefore identified.</t>
  </si>
  <si>
    <t>The site is c.50% in Flood Zone 1 and c.50% in Flood Zone 2and 3 and there is Etwall Brook running along the site boundary to the east. A minor negative effect is therefore identified.</t>
  </si>
  <si>
    <t xml:space="preserve">The site is greenfield, countryside land  that is adjacent to, but outside of, existing built form. It is not however covered by any landscape designations, including green belt . It is in an area identified as Primary AMES. There would be a localised, negative impact on landscape character through the site's development.  Therefore, a significant negative effect is identified. </t>
  </si>
  <si>
    <t>Land to the east of Ashby Road, Melbourne</t>
  </si>
  <si>
    <t>SHELAA site 088</t>
  </si>
  <si>
    <t xml:space="preserve">JCR </t>
  </si>
  <si>
    <t xml:space="preserve">The site proposes to provide up to 135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</si>
  <si>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moderate access via active travel to Melbourne Village Centre and GP facilities.  Employment facilities are more than 800m distant. It has good access to Primary School and poor access to Secondary schools. As there are a similar number of positives and negatives that development of this site would work result in, the overall impact on infrastructure would likely be balanced and a neutral effect is identified.</t>
  </si>
  <si>
    <t xml:space="preserve">Although the nearest train station is more than 800m distant the site has good existing connections using bus and cycle routes. The nearest bus stop is to the front of the site on Ashby Road and buses serve the area regularly. The site has good access to open space and outdoor sports facilities at Melbourne Sporting Partnership. The proximity to existing facilities within walking distance, cycle routes and bus services will promote the use of sustainable transport options. Therefore a minor positive effect is identified. </t>
  </si>
  <si>
    <t xml:space="preserve">The site is identified as Grade 3 Agricultural Land, which could comprise BMV land.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</si>
  <si>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existing good sustainable transport options. There are EV charging points within 600m of the site (the nearest is at Melbourne Assembly Rooms, c. 450m to the East).  A minor positive effect is therefore identified.</t>
  </si>
  <si>
    <t>The site is in Flood Zone 1. There is a watercourse within 200m to the south of the site. It is unlikely that development of the site would materially alter or improve flood risk or water availability. A neutral effect is therefore identified.</t>
  </si>
  <si>
    <t>Land to west of Cockshut Lane/west of Derby Road, Melbourne</t>
  </si>
  <si>
    <t>SHELAA site 111</t>
  </si>
  <si>
    <t xml:space="preserve">The site proposes to provide up to 135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</si>
  <si>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moderate access to shops on High Street which are c.450.m distance. Formal Open space recreation facilities are located a moderate distance at c.450m to Melbourne Sporting Partnership. It has poor access to GP facilities, which are c.1km distant  to existing employment facilities, which are more than 800m distance. It has good access to existing Primary schools and poor access to existing and planned Secondary Schools, which are 1km and 8km (Infinity Park Spencer Academy) and 5.6km (Chellaston Academy) respectively, although the Secondary school is currently at capacity. As the option works against some of the decision making criteria (i.e. is poorly related to a secondary school that has capacity), a minor negative effect is identified. </t>
  </si>
  <si>
    <t xml:space="preserve">The site is within a Low IMD deprivation area. It would not provide any retail or town centre uses, and may therefore increase footfall to existing facilities, such as on High Street / Market Place.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</si>
  <si>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No permanent jobs would be created as no employment land or uses are proposed. The site is located 6.2km (walking/driving route) from an existing employment site at Donnington Park, which is beyond the threshold considered a reasonable travelling distance (of 5.0km). A neutral effect is identified. </t>
  </si>
  <si>
    <t>The site has moderate access via active travel to the Melbourne Village Centre and GP Facilities.  Employment facilities are more than 800m distant. It has good access to Primary School and poor access to Secondary schools. As there are a similar number of positives and negatives that development of this site would work result in, the overall impact on infrastructure would likely be balanced and a neutral effect is identified.</t>
  </si>
  <si>
    <t xml:space="preserve">Although the nearest train station is more than 800m distant the site has good existing connections using bus and cycle routes. The nearest bus stop is at the front of the site with regular buses that serve the site throughout the day. The proximity to sustainable transport options, will help to encourage the use of the variety of options that are available. Therefore a minor positive effect is identified. </t>
  </si>
  <si>
    <t xml:space="preserve"> The site is not located in the River Mease Catchment or in a Ground Water Protection Zone.  The introduction of development to an undeveloped site would increase noise and light pollution emitted from the site. Therefore a minor negative effect is identified.</t>
  </si>
  <si>
    <t xml:space="preserve">
The site is located in an area with existing good sustainable transport options. However, there are no EV charging points within 600m of the site (the nearest is at Melbourne Assembly Rooms, c. 900m to the east).  A neutral effect is therefore identified.</t>
  </si>
  <si>
    <t>Land south of Station Road, Melbourne</t>
  </si>
  <si>
    <t>SHELAA site 098</t>
  </si>
  <si>
    <t xml:space="preserve">The site proposes to provide up to 102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</si>
  <si>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No permanent jobs would be created as no employment land or uses are proposed. The site is located 4.5km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</si>
  <si>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The site has poor access via active travel to the nearest town / village centre and GP.  Employment facilities are more than 800m distant. It has good access to Primary School and poor access to Secondary schools. As there are a greater number of negatives than positives that development of this site would work result in, the overall impact on infrastructure would be considered to be minor negative.</t>
  </si>
  <si>
    <t xml:space="preserve">Although the nearest train station is more than 800m distant the site has good existing connections using bus and cycle routes. The nearest bus stop at the front of the site on Station Road with regular buses serving the bus stop. The proximity to sustainable transport options, will help to encourage the use of the variety of options that are available. Therefore a minor positive effect is identified. </t>
  </si>
  <si>
    <t xml:space="preserve">Melbourne Village Centre is defined as an 'Other Centre' within the Adopted Local Plan, which is c.1km from the site. The proposal would not provide a new local centre within the site . It would not detract from or improve existing town / village centres. Therefore a neutral effect is identified. </t>
  </si>
  <si>
    <t xml:space="preserve">The site is identified as 1/3 Grade 3 Agricultural Land and 2/3 Agricultural Land, which could comprise BMV land. However, it is noted that a part of the site contains partially contaminated land in relation to the nearby factory works, which may impact the land quality.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</si>
  <si>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partially covered by contaminated land and the impact on this cannot be mitigated, a significant residual effect remains for SO11 (Resources).</t>
  </si>
  <si>
    <t>The site is not located in the River Mease Catchment. It is in a location that may already be impacted by some noise and light pollution, due to the existing factories to the east of the site. The introduction of development to an undeveloped site would increase noise and light pollution emitted from the site. The introduction of development to an undeveloped site would increase noise and light pollution emitted from the site. Therefore a minor negative effect is identified.</t>
  </si>
  <si>
    <t xml:space="preserve">
The site is located in an area with existing good sustainable transport options. However, there are no EV charging points within 600m of the site (the nearest is at Melbourne Assembly Rooms, c. 1.3km to the south-east).  A neutral effect is therefore identified.</t>
  </si>
  <si>
    <t xml:space="preserve">Half of the site sits within Flood Zone 1 and half of the site sits within Flood Zones 2 and 3 , with Carr Brook watercourse shown within the development site on OS mapping. It is unlikely that development of the site would materially alter or improve flood risk or water availability. A minor negative effect is therefore identified.
</t>
  </si>
  <si>
    <t>Policy SD2 will require the site to incorporate flood risk management and sustainable drainage measures. It is unlikely that development of the site would materially alter or improve flood risk or water availability
Policy S3 (Environmental Performance) would require developers to bring forward more sustainable homes by supporting the Government's drive to improved housing standards, which would promote the use of water efficiency measures.  
It is unlikely that development of the site would materially alter or improve flood risk or water availability. A minor negative effect is identified.</t>
  </si>
  <si>
    <t>Land to the north of Chellaston Lane, Aston on Trent</t>
  </si>
  <si>
    <t>SHELAA site 80</t>
  </si>
  <si>
    <t xml:space="preserve">The site proposes to provide up to 100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</si>
  <si>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moderate access to shops on Derby Road which are available within 800m walking distance. Informal Open space recreation facilities are located within 400m of the site. It has moderate access to GP facilities which are within 800m and poor access to existing employment facilities, which are more than 800m distant.  It has good access to existing Primary School and moderate access to Secondary school, which are 0.8km and 4km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and it is located a poor distance from employment facilities), a minor negative effect is identified. </t>
  </si>
  <si>
    <t xml:space="preserve">The nearest train station is more than 800m distant. The nearest bus stop is c. 285m to the south east of the site, although buses serve Aston only four times a day. The site has good access to open space and shops on The Green, which are within 600m walking distance. The proximity to existing facilities within walking distance will promote the use of sustainable transport options, although this is offset by lack of dedicated cycleways and a regular bus service in proximity to the site. Therefore a minor negative effect is identified. </t>
  </si>
  <si>
    <t xml:space="preserve">The site is identified as 75% Grade 3 and 25% Grade 2 Agricultural Land, which could comprise BMV land.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</si>
  <si>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no existing public EV charging facilities within the vicinity of the site (the nearest is Richmond Village, c. 1.12km to the south-east). A neutral effect is therefore identified.</t>
  </si>
  <si>
    <t>The site is in Flood Zone 1.  A neutral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</si>
  <si>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which would seek to preserve or enhance the relevant archaeological features. A neutral residual effect is therefore identified.</t>
  </si>
  <si>
    <t>Land west of Longlands Road, Midway</t>
  </si>
  <si>
    <t>Hartshorne (Midway)</t>
  </si>
  <si>
    <t>95 dwellings</t>
  </si>
  <si>
    <t>SHELAA site 012</t>
  </si>
  <si>
    <t>Consistency checks and full assessment</t>
  </si>
  <si>
    <t>Policy BNE3 (Biodiversity)
Policy BNE7 (Trees)</t>
  </si>
  <si>
    <r>
      <t xml:space="preserve">Policy BNE3 will aim to safeguard and enhance biodiversity, as well as requiring ecological surveys to confirm the ecological potential of the site. 
The draft wording of Policy BNE7 is not available yet. It is recommended that this  include similar provisions to the wording within the adopted Local Plan and to require appropriate measures for tree protection (including root protection and buffers around woodland).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In this case as the majority of the site is covered by trees, it is unlikely that the site would be able to be developed without significant impact or for BNG to be provided onsite. A significant residual effect therefore remains. </t>
    </r>
    <r>
      <rPr>
        <sz val="11"/>
        <color rgb="FFFF0000"/>
        <rFont val="Calibri"/>
        <family val="2"/>
        <scheme val="minor"/>
      </rPr>
      <t xml:space="preserve">
</t>
    </r>
    <r>
      <rPr>
        <sz val="11"/>
        <rFont val="Calibri"/>
        <family val="2"/>
        <scheme val="minor"/>
      </rPr>
      <t xml:space="preserve">
</t>
    </r>
  </si>
  <si>
    <t xml:space="preserve">The site could yield 95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</si>
  <si>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A number of  jobs would be created during construction of the development.  The site is located 1.4m (walking/driving route) from existing employment in Swadlincote. No permanent jobs would be created as no employment land or uses are proposed. Given the scale of development, construction would take less than five years and would not make a material contribution to improving skills and reducing unemployment levels within the District.  A neutral effect is therefore identified.</t>
  </si>
  <si>
    <t>The nearest train station is more than 800m distant and the nearest bus stop is c. 500m to the south on Midway Road, where buses serve the area on a frequent basis. There is a cycle route immediately adjacent to the eastern site boundary (Sandicliffe Road). The lack of bus and train services in proximity would likely result in reliance on the private car journeys and a minor adverse effect is identified.</t>
  </si>
  <si>
    <t xml:space="preserve">
The site is greenfield, woodland land  that is adjacent to, but outside of, existing built form.  It is not however covered by any landscape designations, including green belt. It is in a Primary AMES and a known area of elevated ground. There would be a localised, negative impact on landscape character through the site's development.  Therefore, a significant negative effect is identified. </t>
  </si>
  <si>
    <t>Policy BNE4 (Landscape Character and Local Distinctiveness) would require development proposals to retain key landscape components, retaining features which contribute to the landscape character of the area. This policy would require a landscape and visual assessment to be undertaken for major development proposals and for other proposals likely to have a significant impact on the intrinsic landscape and character of the countryside. The pre-mitigation significance for this site is higher because the site is located in a Primary AMES. However, the actual sensitivity of the site would need to be established through further assessment, and hence the residual effect is uncertain.</t>
  </si>
  <si>
    <t>Woodville Road, Swadlincote</t>
  </si>
  <si>
    <t>4.7ha</t>
  </si>
  <si>
    <t>129 dwellings</t>
  </si>
  <si>
    <t xml:space="preserve">SHELAA site 101
(Overlaps with SHELAA site 39 at Goseley)
</t>
  </si>
  <si>
    <t xml:space="preserve">The site would yield approximately 129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</si>
  <si>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good access to existing retail on the Goseley Avenue, c. 150m to the south. It has good access to a  primary schools with capacity (c. 1km distant), and open space. It has and moderate access to a secondary school (Granville Academy) albeit this is oversubscribed.  It has poor access to GP facilities and the planned employment at Occupation Lane, with these facilities more than 800m distance. As there are a similar number of positives and negatives that development of this site would  result in, the effect is neutral overall.</t>
  </si>
  <si>
    <t xml:space="preserve">The site is covered by a more deprived super output area. However development of the site alone will not necessarily reduce the gap between richest and poorest in the District. Therefore a neutral effect is identified. </t>
  </si>
  <si>
    <t xml:space="preserve">No permanent jobs would be created as no employment land or uses are proposed. The site is located 1km (walking/driving route) from a planned employment site, and therefore there would be employment opportunities for future occupants within a reasonable distance. Development of the site is unlikely to have a material contribution to improving skills or reducing unemployment, and therefore a neutral effect is identified. </t>
  </si>
  <si>
    <t>The site has poor access to the Local Centre which is 1km distance in Woodville. It has good access to  primary schools with capacity, and moderate access to a secondary school (Granville Academy) albeit this is oversubscribed.  It has poor access (over 800m) to employment (via active travel).  As there are a similar number of positives and negatives that development of this site would work result in, the overall impact on infrastructure would likely be balanced and a neutral effect is identified.</t>
  </si>
  <si>
    <t xml:space="preserve">The nearest train station is more than 800m distant. The site is immediately adjacent to the cycle route on the A514 where there are also good existing connections using bus routes, and the nearest bus stop is c. 50m to the west,  with hourly/half-hourly buses. The proximity to sustainable transport options, will help to encourage the use of the variety of options that are available. Therefore a minor positive effect is identified. </t>
  </si>
  <si>
    <t xml:space="preserve">The site has poor access via active travel to an existing Local Centre with Woodville Local Centre is c. 1k to the south. The proposal would not provide a new local centre within the site . It would not detract from or improve existing town / village centres. Therefore a neutral effect is identified. </t>
  </si>
  <si>
    <t>The vast majority of the site is identified as Grade 4 Agricultural Land, with a very small section in the north comprising Grade 3. The site is not part of a Minerals Safeguarding Area or identified as potential contaminated land. It is located in the Low Risk Area for Coal Mining, which means there may be unrecorded coal mining hazards.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incorporate a significant amount of Best and Most Versatile agricultural land. A minor positive impact is therefore identified.</t>
  </si>
  <si>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t>
  </si>
  <si>
    <t>The site is not located in the River Mease Catchment or in a Ground Water Protection Zone. It is in a location that is unlikely to be materially affected by noise, although there is some moderate light pollution from existing development. The introduction of development to an undeveloped site would increase noise and light pollution emitted from the site. Therefore a minor negative effect is identified.</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</si>
  <si>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such that it could be appropriately managed. A neutral residual effect is therefore identified.</t>
  </si>
  <si>
    <t>The site is located in an area with existing good sustainable transport options. However, there are no existing  EV charging facilities within the vicinity of the site (the nearest is at 1.8km distance in Swadlincote). Policy INF2 (Sustainable Transport) would require development to make appropriate provision for EV charging. A neutral effect is therefore identified.</t>
  </si>
  <si>
    <t>The site is in Flood Zone 1 and there is a watercourse along the southern site boundary. Policies SD2 (Flood Risk) and SD3 (Sustainable Water Supply, Drainage, and Sewerage Infrastructure) will require the site to incorporate flood risk management and sustainable drainage measures. A neutral impact is therefore identified.</t>
  </si>
  <si>
    <t>Land off Hall Croft Avenue, Overseal Part A</t>
  </si>
  <si>
    <t>SHELAA site 129
Overlaps with SEA site 43 (SHELAA site 125)</t>
  </si>
  <si>
    <t>Policy BNE3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Policy SD3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the residual effect is uncertain.</t>
  </si>
  <si>
    <t xml:space="preserve">The site could yield 95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</si>
  <si>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is identified as Grade 3 Agricultural Land, which could comprise BMV land. However, it is noted that the entirety of the site is within a buffer zone for contaminated land (unknown filled ground), which may impact the land quality. Around half the site is within the High Risk Area for Coal Mining, which means there are recorded coal mining hazard, and the remainder of the site is in the Low Risk Area for Coal Mining where there may be unrecorded coal mining hazards.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</si>
  <si>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Part G states that the Council will seek to protect BMV soils.  
The land is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development of the site would provide opportunity for the remediation of contamination. </t>
  </si>
  <si>
    <t>The site is in Flood Zone 1. A tributary to the Hooborough Brook is located c. 300m to the east, however this would not be directly affected. A neutral effect is therefore identified.</t>
  </si>
  <si>
    <t>There is a listed building (Overseal Manor School and Attached Outbuildings, Grade II) within c. 50m of the site on the western side of Hallcroft Avenue. Development of the site may affected the setting of the listed building. There are no Historic Environment Records covering the site. There is a record for ridge and furrow immediately to the north-east of the site and for a primitive methodist chapel c. 30m to the south. As development of the site may affect the setting of the listed building, a minor adverse effect is identified.</t>
  </si>
  <si>
    <t>Land at Colliery Lane, Linton</t>
  </si>
  <si>
    <t>105 dwellings</t>
  </si>
  <si>
    <t>4.25 ha</t>
  </si>
  <si>
    <t>SHELAA site 185</t>
  </si>
  <si>
    <t xml:space="preserve">The site could yield 105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</si>
  <si>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GP and employment facilities, which are more than 800m distance. It has poor access to secondary education provision (Pingle Academy is 4.8km and at 95% capacity) It has good access to primary education provision (100m to Linton Primary School, at 92% capacity),  informal open space and retail (with a convenience store within 400m). It has moderate access to formal open space with the nearest park at 550m distance. As there are a similar number of positives and negatives that development of this site would work result in, the effect is neutral overall. </t>
  </si>
  <si>
    <t xml:space="preserve">The site has poor access to GP and employment facilities, which are more than 800m distance.  It has poor access to secondary education provision (Pingle Academy is 4.8km and at 95% capacity) It has good access to primary education provision (100m to Linton Primary School, at 92% capacity),  and Linton Village Centre is c. 350m distance. As there are a similar number of positives and negatives that development of this site would work result in, the effect is neutral overall. </t>
  </si>
  <si>
    <t xml:space="preserve">The site is not in proximity to a train station. It is c. 80m from the nearest bus stop on Main Street, where there are services every hour. The nearest designated cycle route is also c. 40m distance on Main Street / Linton Heath. The proximity to sustainable transport options, will help to encourage the use of the variety of options that are available. Therefore a minor positive effect is identified. 
</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</si>
  <si>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c.3.5km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</si>
  <si>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 xml:space="preserve">Main Street, Kings Newton </t>
  </si>
  <si>
    <t>SHELAA site 238</t>
  </si>
  <si>
    <t xml:space="preserve">The site proposes to provide up to 95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</si>
  <si>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to shops on High Street / Derby Road which are more than 800m distant. Formal Open space recreation facilities are located a moderate distance at c.425m to Isaac Hatton Gardens Play Area. It has poor access to GP facilities, which are c.1.5km distant and to existing employment facilities, which are more than 800m distance. It has good access to existing Primary schools and poor access to existing and planned Secondary Schools, which are 500m and 9km (Infinity Park Spencer Academy) and 6.75km (Chellaston Academy) respectively, although the Secondary school is currently at capacity.  Policy INF1 would ensure that the necessary facilities and services required to meet the needs of new residents are provided. A neutral effect is therefore identified. </t>
  </si>
  <si>
    <t xml:space="preserve">A small number of temporary jobs would be created during construction. No permanent jobs would be created as no employment land or uses are proposed. The site is located 4.5km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</si>
  <si>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The site has poor access via active travel to the nearest town / village centre and GP.  Employment facilities are more than 800m distant. It has good access to Primary School and poor access to Secondary schools. Policy INF1 (Infrastructure and Developer Contributions) would ensure that appropriate on and offsite infrastructure is provided to support and mitigate the impact of development.  Therefore a neutral effect is identified.</t>
  </si>
  <si>
    <t xml:space="preserve">The nearest train station is more than 800m distant. The nearest bus stop is at the front of the site on Station Road, with regular buses .  The proximity to sustainable transport options, will help to encourage the use of the variety of options that are available. Therefore a minor positive effect is identified. </t>
  </si>
  <si>
    <t xml:space="preserve">The site is located adjacent to a town or village centre (the site is c.1km to Melbourne Village Centre). The proposal would not provide a new local centre within the site . It would not detract from or improve existing town / village centres. Therefore a neutral effect is identified. </t>
  </si>
  <si>
    <t xml:space="preserve">The site is identified as 1/3 Grade 2 and 2/3 Grade 3 Agricultural Land, which could comprise BMV land. However, it is noted that part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</si>
  <si>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located in an area with less sustainable transport infrastructure. There are no existing public EV charging facilities within the vicinity of the site (the nearest is Melbourne Assembly Rooms, c.1.3km to the South East). A neutral effect is therefore identified. </t>
  </si>
  <si>
    <t>Land east of Weston Road, Aston on Trent, Derby</t>
  </si>
  <si>
    <t>Weston on Trent</t>
  </si>
  <si>
    <t>SHELAA site 082</t>
  </si>
  <si>
    <t xml:space="preserve">The site proposes to provide up to 85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</si>
  <si>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good access to GP facilities and poor access to existing employment facilities and the village centre which are more than 800m distance.  It has moderate access to existing Primary School and to the Secondary school, which are 1.12km and 4.8km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and it is located a poor distance from employment facilities), a minor negative effect is identified. </t>
  </si>
  <si>
    <t xml:space="preserve">The nearest train station is more than 800m distant. The nearest bus stop is c. 120m to the north of the site, although buses serve Aston only four times a day. The site has poor access to open space and shops on The Green, which are more than 800m walking distance. The lack of  a regular bus service in proximity to the site and distance to services is noted. Therefore a minor negative effect is identified. </t>
  </si>
  <si>
    <t xml:space="preserve">The site is located adjacent to a town or village centre (the site is c.1km to Aston Village Centre). The proposal would not provide a new local centre within the site . It would not detract from or improve existing town / village centres. Therefore a neutral effect is identified. </t>
  </si>
  <si>
    <t xml:space="preserve">The site is identified as Grade 2 Agricultural Land , which would comprise BMV land. However, it is noted that c.15%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</si>
  <si>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no existing public EV charging facilities within the vicinity of the site (the nearest is Richmond Village, c. 1km to the north-east). A neutral effect is therefore identified.</t>
  </si>
  <si>
    <t>The site is in Flood Zone 1 and there is a land drain running to the eastern boundary of the site.  A neutral effect is therefore identified.</t>
  </si>
  <si>
    <t>Assessment and Consistency Checks</t>
  </si>
  <si>
    <t>Land at Sealwood Lane, Linton</t>
  </si>
  <si>
    <t>125 dwellings</t>
  </si>
  <si>
    <t>SHELAA site 070</t>
  </si>
  <si>
    <t xml:space="preserve">The site could yield 125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</si>
  <si>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GP and employment facilities, which are more than 800m distance. It has poor access to secondary education provision (Pingle Academy is 4.8km and at 95% capacity). It has good access to primary education provision (275m to Linton Primary School, at 92% capacity). It has moderate access to formal open space (with the nearest park at 700m distance), informal open space and retail (with a convenience store within 500m). As there are a similar number of positives and negatives that development of this site would work result in, the effect is neutral overall. </t>
  </si>
  <si>
    <t xml:space="preserve">No permanent jobs would be created as no employment land or uses are proposed. The site is located 1.2km (driving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</si>
  <si>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The site is not in proximity to a train station. It is c. 150m from the nearest bus stop on Main Street, where there are services every hour. The nearest designated cycle route is also c. 100m distance on Main Street / Linton Heath. The proximity to sustainable transport options, will help to encourage the use of the variety of options that are available. Therefore a minor positive effect is identified. 
</t>
  </si>
  <si>
    <t xml:space="preserve">Linton 'Other Centre' is c. 500m distance from the site. The proposal would not provide a new local centre within the site. It would not detract from or improve existing town / village centres. Therefore a neutral effect is identified. </t>
  </si>
  <si>
    <t xml:space="preserve">
The site is identified as Grade 3 Agricultural Land, which may comprise BMV land. However, it is noted that c. 60%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</si>
  <si>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nearest EV charging facility is c. 2.2km distance from the site at Arnold Close SDDC car park, which would not encourage use of EV vehicles by future occupants of the development. A neutral effect is therefore identified.</t>
  </si>
  <si>
    <t>Land to south of Derby Road, Hatton</t>
  </si>
  <si>
    <t>SHELAA site 110</t>
  </si>
  <si>
    <t xml:space="preserve">The site proposes to provide up to 80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</si>
  <si>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to shops at Hatton Local Centre as defined within the Local Plan additionally there is poor access to open space recreation facilities and Secondary School Facilities.  It has moderate access to existing Primary school, which is 1.6km away.   As the option works against some of the decision making criteria (i.e. is poorly related to a secondary school that has capacity and it is located a poor distance from employment facilities), a minor negative effect is identified. </t>
  </si>
  <si>
    <t xml:space="preserve">The nearest train station is more than 800m distant. The nearest bus stop is c. 80m to the west on Derby Road, although buses serve the stop every half an hour. There is a cycleway runs to the frontage of the site. The proximity to sustainable transport options, will help to encourage the use of the variety of options that are available. Therefore a minor positive effect is identified. </t>
  </si>
  <si>
    <t>The site is located in an area with less sustainable transport infrastructure. There are no existing public EV charging facilities within the vicinity of the site (the nearest is Scropton Road , SDDC Car park 1.4km to the south).  A neutral effect is therefore identified.</t>
  </si>
  <si>
    <t>The site is in Flood Zone 3  but is defended by the River Dove flood defences and engineer and natural higher ground, and there is a minor watercourse (Salt Brook is running adjacent to the site boundary ). A minor negative effect is therefore identified.</t>
  </si>
  <si>
    <t>Willington Road, Etwall</t>
  </si>
  <si>
    <t>SHELAA site 122</t>
  </si>
  <si>
    <t xml:space="preserve">The site proposes to provide up to 65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</si>
  <si>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good access to shops on Main Street which are available within 400m walking distance. Open space recreation facilities are located within 400m of the site. It has poor access to both GP and existing employment facilities, both of which are more than 800m distance. It has good access to existing Primary and Secondary schools, which are 0.6km and 0.5km respectively, although the Primary school is currently at 101% capacity.  Policy INF1 would ensure that the necessary facilities and services required to meet the needs of new residents are provided. A neutral effect is therefore identified. </t>
  </si>
  <si>
    <t xml:space="preserve">A small number of temporary jobs would be created during construction. No permanent jobs would be created as no employment land or uses are proposed. The site is located 4km (walking/driving route) from an existing employment site, and therefore there would be opportunities with existing employment providers for future occupants within a reasonable distance. A neutral effect is identified. </t>
  </si>
  <si>
    <t>The nearest train station is more than 800m distant. The nearest bus stop is c. 0.48km to the north on Hilton Road, although buses serve Etwall every half an hour. The site has good access to open space and shops on Main Street. The proximity to existing facilities within walking distance will promote the use of sustainable transport options, although this is offset by lack of dedicated cycleways and a bus stop in proximity to the site. Therefore a minor negative effect is identified.</t>
  </si>
  <si>
    <t>The site is located in an area with less sustainable transport infrastructure. There are no existing public EV charging facilities within the vicinity of the site (the nearest is Seven Wells Pub, c. 1.6km to the north). A neutral effect is therefore identified.</t>
  </si>
  <si>
    <t>The site is in Flood Zone 1. A neutral effect is therefore identified.</t>
  </si>
  <si>
    <t>Land north of Burnaston Lane and south of Main Street, Etwall</t>
  </si>
  <si>
    <t>SHELAA site 121</t>
  </si>
  <si>
    <t xml:space="preserve">The site proposes to provide up to 55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</si>
  <si>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good access to shops on Main Street which are available within 400m walking distance. Open space recreation facilities are located adjacent to the site. It has poor access to both GP and existing employment facilities, both of which are more than 800m distance. It has good access to existing Primary and Secondary schools, which are 0.6km and 0.5km respectively, although the Primary school is currently at 101% capacity.  As there are a similar number of positives and negatives that development of this site would work result in, the effect is neutral overall.</t>
  </si>
  <si>
    <t xml:space="preserve">The nearest train station is more than 800m distant. The nearest bus stop is c. 150m to the west on Hilton Road, although buses serve Etwall every half an hour. The proximity to sustainable transport options, will help to encourage the use of the variety of options that are available. Therefore a minor positive effect is identified. </t>
  </si>
  <si>
    <t xml:space="preserve">Etwall retail area is identified as an 'Other Centre' within the Local Plan and the site is in proximity to this (within 400m). The proposal would not provide a new local centre within the site. It would not detract from or improve existing town / village centres. Therefore a neutral effect is identified. </t>
  </si>
  <si>
    <t xml:space="preserve">The site is identified as Grade 3 Agricultural Land, which could comprise BMV land. However, it is noted that 80%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100% of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</si>
  <si>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r>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t>
    </r>
    <r>
      <rPr>
        <sz val="11"/>
        <color rgb="FFFF0000"/>
        <rFont val="Calibri"/>
        <family val="2"/>
        <scheme val="minor"/>
      </rPr>
      <t>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r>
  </si>
  <si>
    <t>The site is located in an area with less sustainable transport infrastructure. There are no existing public EV charging facilities within proximity to site (the nearest is Seven Wells Pub, over 0.96km to the north). A neutral effect is therefore identified.</t>
  </si>
  <si>
    <t>Etwall Conservation Area is c. 10m to the south of the site and there are numerous listed buildings present within the Conservation Area. Although the listed buildings are separated by more than 50m from the site, there appears to be some undeveloped areas between them, such that there may be intervisibility and development of the site could impact their settings as well as that of the Conservation Area. Therefore a minor negative effect is identified.</t>
  </si>
  <si>
    <t>Land south of Milton Road, Repton</t>
  </si>
  <si>
    <t>63 dwellings</t>
  </si>
  <si>
    <t>SHELAA site 40</t>
  </si>
  <si>
    <t xml:space="preserve">The site could yield 63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</si>
  <si>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poor access to GP, employment and retail, all of which are more than 800m distance. It has poor access to secondary education provision (John Port Spencer Academy, 8.5km distance and 86% capacity). It has good access to informal open space and primary education provision (500m to Repton Primary School at 86% capacity), and there is capacity within the school. As the option works against most of the assessment criteria, the effect is minor negative overall.</t>
  </si>
  <si>
    <t xml:space="preserve">No permanent jobs would be created as no employment land or uses are proposed. The site is located 5.8km (walking/driving route) from an existing employment site, which would limit opportunity for employment within a reasonable distance. Development of the site is unlikely to have a material contribution to improving skills or reducing unemployment. As the option would work against some of the criteria a minor adverse effect is identified. </t>
  </si>
  <si>
    <t>The site has poor access to GP, employment and Repton village centre, all of which are more than 800m distance. It has poor access to secondary education provision (John Port Spencer Academy, 8.5km distance and 86% capacity). It has good access to  primary education provision (500m to Repton Primary School at 86% capacity). As the option works against most of the assessment criteria, the effect is minor negative overall.</t>
  </si>
  <si>
    <t xml:space="preserve">The site is c. 3.2km from Wilington Train Station. It is c. 550m from the nearest bus stop. There is a cycle route immediately adjacent on Milton Road. The lack of bus and train services in proximity would likely result in reliance on the private car journeys and a minor adverse effect is identified.
</t>
  </si>
  <si>
    <t xml:space="preserve">Proposed Policy INF1 should ensure that the necessary facilities and services required to meet the needs of new residents are provided, for example the provision of a Sustainable Travel Plan to support new development.
</t>
  </si>
  <si>
    <t xml:space="preserve">Repton village centre is identified as an 'Other Centre' within the Local Plan and the site is c. 1.1km distance. The proposal would not provide a new local centre within the site.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</si>
  <si>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Development of the site would negatively impact agricultural land and sterilise a mineral resource and therefore a significant negative effect is identified.</t>
  </si>
  <si>
    <t>The site is located in an area with existing few sustainable transport options. The closest public EV charging point is c.1.4km distant at Boot Hill. A minor positive effect is therefore identified. A neutral effect is therefore identified.</t>
  </si>
  <si>
    <t>The site is in Flood Zone 1 and there is a minor watercourse nearby (c. Repton Brook c. 350m distance). It is unlikely that development of the site would materially alter or improve flood risk or water availability. A neutral effect is therefore identified.</t>
  </si>
  <si>
    <t xml:space="preserve">
The site is greenfield, countryside land  that is adjacent to, but outside of, existing built form. It is not however covered by any landscape designations, including green belt. It is in a Secondary AMES. There would be a localised, negative impact on landscape character through the site's development.  Therefore, a significant negative effect is identified. </t>
  </si>
  <si>
    <t>SHELAA site 087</t>
  </si>
  <si>
    <t xml:space="preserve">The site proposes to provide up to 72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</si>
  <si>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moderate access to shops on Market Place which are c.450m distant. Formal Open space recreation facilities are located a moderate distance at c.600m to Lothian Gardens Play Area. It has moderate access to GP facilities, which are c.560km distant and to existing employment facilities, which are more than 800m distance. It has good access to existing Primary schools and poor access to existing and planned Secondary Schools, which are 800m and 8.8km (Infinity Park Spencer Academy) and 6.8km (Chellaston Academy) respectively, although the Secondary school is currently at capacity.  As there are a similar number of positives and negatives that development of this site would  result in, the effect is neutral overall.</t>
  </si>
  <si>
    <t xml:space="preserve">A small number of temporary jobs would be created during construction. No permanent jobs would be created as no employment land or uses are proposed. The site is located 4.8km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</si>
  <si>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The nearest train station is more than 800m distant. The nearest bus stop is a moderate distance, within 500m of the site  . The site has moderate access to formal open space at Lothian Gardens which is within 600m walking distance. The proximity to existing facilities within walking distance will promote the use of sustainable transport options, Therefore a minor positive effect is identified.</t>
  </si>
  <si>
    <t xml:space="preserve">The site is located adjacent to a town or village centre (the site is c.450m to Melbourne Village Centre). The proposal would not provide a new local centre within the site . It would not detract from or improve existing town / village centres. Therefore a neutral effect is identified. </t>
  </si>
  <si>
    <t xml:space="preserve">The site is identified as 25% Grade 3 and 75% Grade 3 Agricultural Land, which could comprise BMV land. However, it is noted that part of the site is within a buffer zone for contaminated land (Gas manufacture &amp; distribution), which may impact the land quality.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</si>
  <si>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public EV charging facilities within the vicinity of the site (the nearest is Melbourne Assembly Rooms, c.600m to the West). A minor positive effect is therefore identified.</t>
  </si>
  <si>
    <t>SHELAA site 097</t>
  </si>
  <si>
    <t>Stanleigh Road, Overseal</t>
  </si>
  <si>
    <t>64 dwellings</t>
  </si>
  <si>
    <t>2.85ha</t>
  </si>
  <si>
    <t>SHELAA site 102</t>
  </si>
  <si>
    <t xml:space="preserve">The site could yield 64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</si>
  <si>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access (via active travel) to primary education provision with Overseal Primary School (at 89% capacity) c. 160m distance,  and formal and informal open space within c. 170m. It has moderate access to retail with the nearest convenience store c. 500m distance on Burton Road. It has poor access to GP facilities and secondary education provision, with these facilities located in Castle Gresley and Swadlincote respectively. As there are a similar number of positives and negatives that development of this site would work result in, the effect is neutral overall. </t>
    </r>
  </si>
  <si>
    <t xml:space="preserve">A small number of temporary jobs would be created during construction. No permanent jobs would be created as no employment land or uses are proposed. The site is located 2.4km (walking/driving route) from an existing employment site at Rawdon Road, Ashby, and therefore there would be opportunities with existing employment providers for future occupants within a reasonable distance. A neutral effect is identified. </t>
  </si>
  <si>
    <t>The nearest train station is more than 800m distant in Burton-upon-Trent. The nearest bus stop and cycleway is c.320m distant on Hallcroft Avenue, where there are hourly buses. The site has good access (via active travel) to primary education provision and moderate access to Overseal centre (which is c. 600m distance).  The proximity to facilities, cycleways and bus services within walking distance will promote the use of sustainable transport options. Therefore a minor positive effect is identified.</t>
  </si>
  <si>
    <t xml:space="preserve">The site is not located adjacent to a town or village centre. It is c. 600m to Overseal Local Centre. The proposal would not provide a new local centre within the site . It would not detract from or improve existing town / village centres. Therefore a neutral effect is identified. </t>
  </si>
  <si>
    <t xml:space="preserve">The site is identified as Grade 4 Agricultural Land, which is unlikely to comprise BMV quality. Also, the entirety of the site is within a buffer zone for contaminated land (unknown filled ground), which may impact the land quality. The site is predominantly in the High Risk Area for Coal Mining where there are recorded coal mining hazards. Development of the site would lead to the irreversible loss of greenfield land and impact soils, albeit this is balanced with the likelihood that this would be lower quality land and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some of the criteria, a minor negative effect is identified. </t>
  </si>
  <si>
    <t>Policy BNE4, Part G states that the Council will seek to protect BMV soils.  
The land is subgrade 4. Further assessment would be required to confirm the quality of land within the site as per the draft wording of Policy BNE4, although in this case the land is unlikely to comprise BMV.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development of the site would provide opportunity for the remediation of contamination. Balancing the factors, a neutral residual effect is identified.</t>
  </si>
  <si>
    <t xml:space="preserve">The site is not identified as affected by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The site is located in the catchment area of the River Mease Special Area of Conservation (SAC) / Site of Special Scientific Interest with the River Mease itself  c. 3km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</si>
  <si>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site is located in an area with good bus services and cycleways. However, there are no existing public EV charging facilities within the vicinity of the site (the nearest is Arnold Close Car Park, c. 3.5km to the north). A neutral effect is therefore identified.</t>
  </si>
  <si>
    <t>The site is in Flood Zone 1. There are local watercourses within c. 300m to the west, however these would not be directly affected. A neutral effect is therefore identified.</t>
  </si>
  <si>
    <t xml:space="preserve">There are no listed buildings or Conservation Areas within the vicinity of the site.  There are no Historic Environment Records covering the site. The nearest record is immediately to the north-east for site of a late 19th century sanitary pipe works. As there is potential for disturbance to archaeological remains through development of the site, a minor negative effect is identified. 
</t>
  </si>
  <si>
    <t xml:space="preserve">
The site is located in an area with moderate sustainable transport options, including buses on Derby Road and a cycle route to the east and south of the site.  However, there are no existing public EV charging facilities in proximity (the nearest is the Main Street Car Park, c. 1.2km to the north). A neutral effect is therefore identified.</t>
  </si>
  <si>
    <t>58 dwellings</t>
  </si>
  <si>
    <t>2.56ha</t>
  </si>
  <si>
    <t>SHELAA site 104</t>
  </si>
  <si>
    <t xml:space="preserve">The site could yield 58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</si>
  <si>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GP, employment, and retail facilities, which are more than 800m distance. It has poor access to primary (1.2km to Linton Primary School, at 92% capacity) and secondary education provision (Pingle Academy is 5.9km and at 95% capacity). It has moderate access to formal open space (with the nearest park at 600m distance). As the site works against the majority of criteria, the effect is minor negative. </t>
  </si>
  <si>
    <t xml:space="preserve">The site is within a Medium deprived IMD deprivation area. It would not provide any retail or town centre uses, and is distanced from existing retail facilities. It would not provide any permanent jobs as no employment land or uses are proposed, nor would it increase the tourism or cultural offer within the District. Development of the site would have some positive contribution to the economy through temporary construction employment, however it would have a neutral effect overall. 
</t>
  </si>
  <si>
    <t xml:space="preserve">No permanent jobs would be created as no employment land or uses are proposed. The site is located 2.8km (driving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</si>
  <si>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The site has poor access to GP, employment, and Linton Village Centre, which are more than 800m distance. It has poor access to primary (1.2km to Linton Primary School, at 92% capacity) and secondary education provision (Pingle Academy is 5.9km and at 95% capacity). It has moderate access to formal open space (with the nearest park at 600m distance). As the site works against the majority of criteria, the effect is minor negative. </t>
  </si>
  <si>
    <t xml:space="preserve">The site is not in proximity to a train station and it is c. 600m from the nearest bus stop. There is a cycleway on the site's frontage on Cauldwell Road. Although there is a cycle route in proximity, the lack of bus and train services in proximity would likely result in reliance on the private car journeys and a minor adverse effect is identified.
</t>
  </si>
  <si>
    <t xml:space="preserve">Linton 'Other Centre' is c. 1km distance from the site. The proposal would not provide a new local centre within the site. It would not detract from or improve existing town / village centres. Therefore a neutral effect is identified. </t>
  </si>
  <si>
    <t xml:space="preserve">
The site is identified as Grade 3 Agricultural Land, which may comprise BMV land. However, it is noted that the site is covered by buffer zones for contaminated land (unknown filled ground and historic landfill), which may impact the land quality. It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</si>
  <si>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In this case, the land within this site is identified as subgrade 3, which may or may not be BMV. Further assessment would be required to confirm the quality of land within the site as per the draft wording of Policy BNE4, which means the impact on BMV is uncertain. </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</si>
  <si>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c.4.3km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</si>
  <si>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nearest EV charging facility is c. 1.8km distance from the site at Arnold Close SDDC car park, which would not encourage use of EV vehicles by future occupants of the development. A neutral effect is therefore identified.</t>
  </si>
  <si>
    <t>Land off Ashby Road East</t>
  </si>
  <si>
    <t>SHELAA site 14</t>
  </si>
  <si>
    <t xml:space="preserve">30% AH proposed 
The site proposes to provide up to 65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</si>
  <si>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to shops within Winshill Local Centre which are more than 800m distant. Formal Open space recreation facilities are located within 800m at Trevelyn Close at Brizlincote Valley. It has poor access to GP facilities, which are more than 800m distance. It has moderate access to existing Primary and Secondary Schools, which are 1.2km and 2.7km respectively, with currently at capacity at both schools.   As the option works against some of the decision making criteria (i.e. is poorly related to Employment Sites , retail and GP facilities), a minor negative effect is identified. </t>
  </si>
  <si>
    <t xml:space="preserve">A small number of temporary jobs would be created during construction. No permanent jobs would be created as no employment land or uses are proposed. The site is located 1.25km (walking/driving route) from an existing employment site, and therefore there would be opportunities with existing employment providers for future occupants within a reasonable distance. A neutral effect is identified. </t>
  </si>
  <si>
    <t xml:space="preserve">The nearest train station is more than 800m distant. The nearest bus stop is c. 130m to the east on the A511, where buses serve the area on a regular basis. There is a cycle route on the front of the site. The proximity to sustainable transport options, will help to encourage the use of the variety of options that are available. Therefore a minor positive effect is identified.  </t>
  </si>
  <si>
    <t xml:space="preserve">The site is not located adjacent to a town or village centre (the site is more than 800m to Newhall Local Centre or Winshill Local Centre). The proposal would not provide a new local centre within the site. It would not detract from or improve existing town / village centres. Therefore a neutral effect is identified. </t>
  </si>
  <si>
    <t xml:space="preserve">The site is identified as Grade 3 Agricultural Land. As the site's development would work against the majority of the criteria, a significant negative effect is identified. </t>
  </si>
  <si>
    <t>The site is in Flood Zone 1. There is a  watercourse within 1km of the site however it is not considered to have an impact on the surface water of the development. It is unlikely that development of the site would materially alter or improve flood risk or water availability. A neutral effect is therefore identified.</t>
  </si>
  <si>
    <t xml:space="preserve">The site is greenfield, countryside land  that is adjacent to, but outside of, existing built form. It is part of the designated green belt. It is within a primary AMES zone. Development of the site would erode the existing separation between Swadlincote and Burton upon Trent, which could have a significant negative impact on landscape character. Therefore, a significant negative effect is identified. </t>
  </si>
  <si>
    <t>Burton Road, Overseal</t>
  </si>
  <si>
    <t>54 dwellings</t>
  </si>
  <si>
    <t>2.4ha</t>
  </si>
  <si>
    <t>SHELAA site 15</t>
  </si>
  <si>
    <t xml:space="preserve">The site could yield 54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</si>
  <si>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access (via active travel) to primary education provision with Overseal Primary School (at 89% capacity) c. 650m distance,  formal and informal open space within c. 300m, and retail with the nearest convenience store c. 60m distance on Burton Road. It has poor access to GP facilities and secondary education provision, with these facilities located in Castle Gresley and Swadlincote respectively. As there are a similar number of positives and negatives that development of this site would work result in, the effect is neutral overall. </t>
    </r>
  </si>
  <si>
    <t xml:space="preserve">The site is within a More Deprived IMD deprivation area. However development of the site alone will not necessarily reduce the gap between richest and poorest in the District. Therefore a neutral effect is identified. </t>
  </si>
  <si>
    <t xml:space="preserve">A small number of temporary jobs would be created during construction. No permanent jobs would be created as no employment land or uses are proposed. The site is located 2.9km (walking/driving route) from an existing employment site at Rawdon Road, Ashby, and therefore there would be opportunities with existing employment providers for future occupants within a reasonable distance. A neutral effect is identified. </t>
  </si>
  <si>
    <t>The nearest train station is more than 800m distant in Burton-upon-Trent. The nearest bus stop is c.90m distant on Burton Road, where there are hourly buses. There is also a designated cycle way  immediately adjacent to the eastern site boundary. The site has good access (via active travel) to primary education provision and Overseal centre (which is c. 430m distance).  The proximity to facilities, cycleways and bus services within walking distance will promote the use of sustainable transport options. Therefore a minor positive effect is identified.</t>
  </si>
  <si>
    <t xml:space="preserve">The site is not located adjacent to a town or village centre. It is c. 400m to Overseal Local Centre. The proposal would not provide a new local centre within the site . It would not detract from or improve existing town / village centres. Therefore a neutral effect is identified. </t>
  </si>
  <si>
    <t xml:space="preserve">The site is identified as Grade 3 Agricultural Land, which could comprise BMV land. However, it is noted that the entirety of the site is within a buffer zone for contaminated land (unknown filled ground), which may impact the land quality. The site is predominantly in the Low Risk Area for Coal Mining where there may be unrecorded coal mining hazards.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</si>
  <si>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There are no listed buildings or Conservation Areas within the vicinity of the site.  There are no Historic Environment Records covering the site. The nearest record is c. 175m to the east for site of a late 19th century sanitary pipe works, and it is unlikely that there would be high potential for archaeological resources related to this in the site. A neutral effect is therefore identified.
</t>
  </si>
  <si>
    <t>Policy BNE2 (Heritage Assets) requires developments to preserve and enhance the historic environment. Development of the site may need to be supported by archaeological surveys where necessary.</t>
  </si>
  <si>
    <t>Land to north of the Castle Way, Willington</t>
  </si>
  <si>
    <t>50 dwellings</t>
  </si>
  <si>
    <t>2.32ha</t>
  </si>
  <si>
    <t>SHELAA site 113</t>
  </si>
  <si>
    <t>Assessment</t>
  </si>
  <si>
    <t xml:space="preserve">The site could yield 50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</si>
  <si>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good access via active travel to informal recreation space and primary education provision with Willington Primary School c. 900m distant. It has moderate access to GP facilities (Willington Surgery c. 750m to the south) and formal play space. It has poor access to employment sites (Toyota is c. 1.9km)  and secondary education provision (John Port School in Etwall). As there are a similar number of positives and negatives that development of this site would work result in, the effect is neutral overall.
</t>
  </si>
  <si>
    <t xml:space="preserve">The site is within a less deprived IMD  area. It would not provide any retail or town centre uses, and may therefore increase footfall to existing facilities, such as on Repton Road.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</si>
  <si>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1.9km (walking/driving route) from an existing employment site, and therefore there would be opportunities with existing employment providers for future occupants within a reasonable distance. A neutral effect is identified. </t>
  </si>
  <si>
    <t xml:space="preserve">Willington retail area is identified as an 'Other Centre' within the Local Plan and the site is in proximity to this (c. 450m). The proposal would not provide a new local centre within the site. It would not detract from or improve existing town / village centres. Therefore a neutral effect is identified. </t>
  </si>
  <si>
    <t>The site is not located in the River Mease Catchment or in a Ground Water Protection Zone. It is in a location that may already be impacted by some noise and light pollution, due to the presence of the A50 to the north of the site and railway to the south. The introduction of development to an undeveloped site would increase noise and light pollution emitted from the site. Therefore a minor negative effect is identified.</t>
  </si>
  <si>
    <t>The site is located in an area with sustainable transport infrastructure. Although the nearest public EV charging facility within the vicinity of the site at Cherry Tree Services, c. 1..6km to the north. A neutral effect is therefore identified.</t>
  </si>
  <si>
    <t xml:space="preserve">The site adjoins the Trent and Mersey Canal Conservation Area boundary, the development of the site could impact its setting. There are Historic Environment Records for ridge and furrow covering the site. Therefore a minor negative effect is identified. </t>
  </si>
  <si>
    <t xml:space="preserve">
The site is greenfield, countryside land  that is adjacent to, but outside of, existing built form. It is not however covered by any landscape designations, including green belt. It is not covered by AMES. There would be a localised, negative impact on landscape character through the site's development.  A minor negative effect is identified. </t>
  </si>
  <si>
    <t xml:space="preserve">Shardlow Road, Aston on Trent </t>
  </si>
  <si>
    <t>SHELAA site 205</t>
  </si>
  <si>
    <t>Archaeology text</t>
  </si>
  <si>
    <t xml:space="preserve">The site proposes to provide up to 52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</si>
  <si>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nearest train station is more than 800m distant. The nearest bus stop is c. 480m to the north of the site, although buses serve Aston only four times a day. The site has good access to open space and shops on The Green, which are within 800m walking distance. The lack of  a regular bus service in proximity to the site and distance to services is noted. Therefore a minor negative effect is identified. </t>
  </si>
  <si>
    <t xml:space="preserve">Aston-on-Trent is identified as an 'Other Centre' within the Local Plan and the site is in proximity to this (within 400m). The proposal would not provide a new local centre within the site. It would not detract from or improve existing town / village centres. Therefore a neutral effect is identified. </t>
  </si>
  <si>
    <t xml:space="preserve">The site is identified as 100% Grade 3 Agricultural Land, which could comprise BMV land. However, it is noted that c.80% of the site is within a buffer zone for contaminated land (unknown filled ground), which may impact the land quality.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</si>
  <si>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no existing public EV charging facilities within the vicinity of the site (the nearest is Richmond Village, c. 1.6km to the south-west). A neutral effect is therefore identified.</t>
  </si>
  <si>
    <t>Aston-on-Trent Conservation Area is adjacent to the site's western boundary.  There is a Listed Building 'Aston Hall Grade II*' within 75m of the site to the west, in which development could have an impact on its setting. There are  Historic Environment Records for ridge and furrow covering the site and adjacent. Also for cropmark complex including cursus, Neolithic/Iron Age barrows, probable henge, Iron Age/Romano British field systems, settlements and ditches, associated with the Scheduled Monument  (Iron Age settlement and cursus) is c. 200m distance to the east. As the plan option works against most of the decision making criteria, a significant negative effect is identified.</t>
  </si>
  <si>
    <t xml:space="preserve">Policy BNE2 (Heritage Assets) requires developments to preserve and enhance the historic environment. Development of the site would need to be supported by archaeological surveys where necessary which would seek to preserve or enhance the relevant archaeological features, therefore archaeological impacts may be mitigated. However, with respect to the impact on setting of the listed building, less than substantial harm may be outweighed by public benefit, such that harm may not be completely avoided. Therefore a minor negative effect is identified. </t>
  </si>
  <si>
    <t>Winchester Drive</t>
  </si>
  <si>
    <t>2.16 ha</t>
  </si>
  <si>
    <t>49 dwellings</t>
  </si>
  <si>
    <t>SHELAA site 103 (overlaps with SEA site 46 and SHELAA site 103)</t>
  </si>
  <si>
    <t xml:space="preserve">The site could yield 49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</si>
  <si>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
The site is identified as Grade 3 Agricultural Land, which may comprise BMV land. However, it is noted that c. 25%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</si>
  <si>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 3.6km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</si>
  <si>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 xml:space="preserve">Proposed Policy INF1 would ensure that  necessary facilities and services required to meet the needs of new residents are provided.  </t>
  </si>
  <si>
    <t>Policy SD1 supports development that does not lead to adverse impact on the environment or amenity of existing and future occupants. A strategic buffer may be needed between conflicting land uses in respect of amenity issues.
In this instance as the noise from road infrastructure extends across the site, it is uncertain whether the impact could be fully mitigated.</t>
  </si>
  <si>
    <t>SHELAA site 147</t>
  </si>
  <si>
    <t xml:space="preserve">The site proposes to provide up to 57 dwellings. Given the scale of the development it would make a minor positive contribution to meeting the housing needs of the District. </t>
  </si>
  <si>
    <t xml:space="preserve">A small number of temporary jobs would be created during construction. No permanent jobs would be created as no employment land or uses are proposed. The site is located 2.1km (walking/driving route) from an existing employment site, and therefore there would be opportunities with existing employment providers for future occupants within a reasonable distance. A neutral effect is identified. </t>
  </si>
  <si>
    <t xml:space="preserve">The nearest train station is more than 800m distance in Burton upon Trent (c. 3.5km). The nearest bus stop is a 77m from assumed access point on Newton Road. The proximity to informal and formal green space facilities within walking distance, direct access to cycle route on Newton Road and bus stop will promote the use of sustainable transport options, although this is partially offset by poor active travel access to village centre, retail, and moderate access to schools and employment. Therefore a minor positive effect is identified. </t>
  </si>
  <si>
    <t xml:space="preserve">The site is c.1.3km to Winshill Village Centre, and c. 2.2km to Newton Solney Village Centre. The proposal would not provide a new local centre within the site . It would not detract from or improve existing town / village centres. Therefore a neutral effect is identified. </t>
  </si>
  <si>
    <t>Policy BNE4 (Landscape Character and Local Distinctiveness)</t>
  </si>
  <si>
    <t xml:space="preserve">The site is located adjacent to a town or village centre (the site is c.1.3km to Melbourne Village Centre). The proposal would not provide a new local centre within the site . It would not detract from or improve existing town / village centres. Therefore a neutral effect is identified. </t>
  </si>
  <si>
    <t xml:space="preserve">SHELAA site 079 and 78
DMPA/2025/0438 </t>
  </si>
  <si>
    <t>The site has poor access to shops on High Street / Derby Road which are more than 800m distant. Formal Open space recreation facilities are located a poor distance at 1km to Kings Newton Bowls Club. It has poor access to GP facilities, which are c.1.85km distant and to existing employment facilities, which are more than 800m distance. It has moderate access to existing Primary schools and poor access to existing and planned Secondary Schools, which are 1.6km and 7.6km (Infinity Park Spencer Academy) and 3.2km (Chellaston Academy) respectively, although the Secondary school is currently at capacity. As there are a similar number of positives and negatives that development of this site would  result in, the effect is neutral overall.</t>
  </si>
  <si>
    <t xml:space="preserve">No permanent jobs would be created as no employment land or uses are proposed. The site is located 6.5km (walking/driving route) from an existing employment site at Donnington Park, which is beyond the threshold for a reasonable travelling distance of 5.0km. Development of the site is unlikely to have a material contribution to improving skills or reducing unemployment, and therefore a neutral effect is identified. </t>
  </si>
  <si>
    <t>The site has poor access via active travel to Melbourne village centre and GP.  Employment facilities are more than 800m distant. It has moderate access to Primary School and poor access to Secondary schools. Therefore a neutral effect is identified.</t>
  </si>
  <si>
    <t xml:space="preserve">The nearest train station is more than 800m distant. The nearest bus stop is a poor distance from the site located c.560m . The nearest cycle route is 150m to the east of the site. There is poor proximity to existing facilities within walking distance and poor sustainable transport connections. As such it is considered a minor negative effect is identified. </t>
  </si>
  <si>
    <t xml:space="preserve">The site is identified as Grade 2 Agricultural Land, which could comprise BMV land. Development of the site would lead to the irreversible loss of greenfield land and impact soils.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</si>
  <si>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no existing public EV charging facilities within the vicinity of the site (the nearest is Melbourne Assembly Rooms, c.1.7km to the south). A neutral effect is therefore identified.</t>
  </si>
  <si>
    <t>Land to the rear of Derby Road, Aston on Trent</t>
  </si>
  <si>
    <t>SHELAA site 189</t>
  </si>
  <si>
    <t xml:space="preserve">The site proposes to provide up to 44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</si>
  <si>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to GP facilities and to existing employment facilities. There is good access to the village centre which is less than 800m distant.  It has good access to existing Primary School and poor access to the Secondary school, which are 0.6km and 6.9km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and it is located a poor distance from employment facilities), a minor negative effect is identified. </t>
  </si>
  <si>
    <t xml:space="preserve">The nearest train station is more than 800m distant. The nearest bus stop is c. 65m to the south east of the site, although buses serve Aston only four times a day. The site has good access to open space and shops on The Green, which are within 600m walking distance. The proximity to existing facilities within walking distance will promote the use of sustainable transport options, although this is off set by a regular bus service in proximity to the site. Therefore a minor negative effect is identified. </t>
  </si>
  <si>
    <t xml:space="preserve">The site is identified as Grade 2 Agricultural Land, which could comprise BMV land. Development of the site would lead to the irreversible loss of greenfield land and impact soils. The site also forms part of c.75% of a Minerals Safeguarding Area for sand and gravel, and development of the site would sterilise this resource. However, it is noted that c.100% of the site is within a buffer zone for contaminated land (unknown filled ground), which may impact the land quality alongside c.50% of the site being located within a historic landfill buffer zone.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</si>
  <si>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less sustainable transport infrastructure. There are no existing public EV charging facilities within the vicinity of the site (the nearest is Richmond Village, c. 1.7km to the south-west). A neutral effect is therefore identified.</t>
  </si>
  <si>
    <t>Policy BNE2 requires developments to preserve and enhance the historic environment and requires mitigation for potential archaeological impacts.
Development of the site would need to be supported by archaeological surveys where necessary which would seek to preserve or enhance the relevant archaeological features. Therefore a neutral effect is identified.</t>
  </si>
  <si>
    <t xml:space="preserve">The site is greenfield, countryside land  that is adjacent to, but outside of, existing built form. It is part of the designated green belt. It is not within any AMES zone. Development of the site would erode the existing separation between Derby and Nottingham, which could have a significant negative impact on landscape character. Therefore, a significant negative effect is identified. </t>
  </si>
  <si>
    <t>Land north of Derby Road, Hilton</t>
  </si>
  <si>
    <t>Kings Newton Lane Part 1, Kings Newton</t>
  </si>
  <si>
    <t>SHELAA site 167</t>
  </si>
  <si>
    <t xml:space="preserve">The site proposes to provide up to 41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</si>
  <si>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poor access to shops on High Street / Derby Road which are more than 800m distant. Formal Open space recreation facilities are located good distance to Kings Newton Bowls Club and Marlpit Road Play Area which is within 400m. It has poor access to GP facilities, which are c.1.4km distant and to existing employment facilities, which are more than 800m distance. It has good access to existing Primary schools and poor access to existing and planned Secondary Schools, which are 0.8km and 5km (Infinity Park Spencer Academy) and 5.47km (Chellaston Academy) respectively, although the Secondary school is currently at capacity. As there are more negatives that development of this site would  result in compared to positives, the effect is minor negative</t>
  </si>
  <si>
    <t xml:space="preserve">A small number of temporary jobs would be created during construction. No permanent jobs would be created as no employment land or uses are proposed. The site is located 5km (walking/driving route) from an existing employment site, and therefore there would be opportunities with existing employment providers for future occupants within a reasonable distance. A neutral effect is identified. </t>
  </si>
  <si>
    <t>The site has poor access via active travel to Melbourne village centre and GP.  Employment facilities are more than 800m distant. It has good access to Primary School and poor access to Secondary schools. Therefore a minor negative effect is identified.</t>
  </si>
  <si>
    <t xml:space="preserve">The nearest train station is more than 800m distant. The nearest bus stop is a good distance from the site located c.150m to the east with buses that serve the stop on a regular basis . The nearest cycle route runs adjacent to the north eastern boundary of the site. The proximity to sustainable transport options, will help to encourage the use of the variety of options that are available. Therefore a minor positive effect is identified. </t>
  </si>
  <si>
    <t>The site is located in an area with less sustainable transport infrastructure. There are no existing public EV charging facilities within the vicinity of the site (the nearest is Melbourne Assembly Rooms, c.1.4km to the south). A neutral effect is therefore identified.</t>
  </si>
  <si>
    <t>99 Woodland Road, Stanton</t>
  </si>
  <si>
    <t>Stanton</t>
  </si>
  <si>
    <t>SHELAA site 22</t>
  </si>
  <si>
    <t xml:space="preserve">Mitigation will be delivered by proposed Policy BNE3 which will aim to safeguard and enhance biodiversity, as well as requiring ecological surveys to confirm status of habitat on site and potential for impact on nearby LWS designation.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
  </si>
  <si>
    <t xml:space="preserve">The site proposes to provide up to 46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</si>
  <si>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A small number of temporary jobs would be created during construction. No permanent jobs would be created as no employment land or uses are proposed. The site is located 0.79km (walking/driving route) from an existing employment site, and therefore there would be opportunities with existing employment providers for future occupants within a reasonable distance. A neutral effect is identified. </t>
  </si>
  <si>
    <t xml:space="preserve">Although the nearest train station is more than 800m distant the site has good existing connections using bus and cycle routes. The nearest bus stop is located to the frontage of the site on Stanton Road and buses serve the area twice an hour. The proximity to sustainable transport options, will help to encourage the use of the variety of options that are available. Therefore a minor positive effect is identified. </t>
  </si>
  <si>
    <t xml:space="preserve">The site is not located adjacent to a town or village centre (the site is more than 800m to both Stapenhill and Newhall Local Centre). The proposal would not provide a new local centre within the site. It would not detract from or improve existing town / village centres. Therefore a neutral effect is identified. </t>
  </si>
  <si>
    <r>
      <rPr>
        <sz val="11"/>
        <color theme="1"/>
        <rFont val="Calibri"/>
        <family val="2"/>
        <scheme val="minor"/>
      </rPr>
      <t xml:space="preserve">The site is identified as Grade 4 Agricultural Land, which is unlikely to be Best and Most Versatile quality. All of the site is identified as potential contaminated land (unknown filled ground, mining, and quarrying). The development of this site in isolation will have limited influence on recycling levels across the District, however it is assumed the site would provide adequate space for waste storage and collection as per Policy BNE1. </t>
    </r>
    <r>
      <rPr>
        <sz val="11"/>
        <rFont val="Calibri"/>
        <family val="2"/>
        <scheme val="minor"/>
      </rPr>
      <t>Although there would be a loss of greenfield land, it is unlikely to be Best and Most Versatile agricultural land, and development of the site would present opportunity to remediate areas of contamination.</t>
    </r>
    <r>
      <rPr>
        <sz val="11"/>
        <color rgb="FFFF0000"/>
        <rFont val="Calibri"/>
        <family val="2"/>
        <scheme val="minor"/>
      </rPr>
      <t xml:space="preserve"> </t>
    </r>
    <r>
      <rPr>
        <sz val="11"/>
        <rFont val="Calibri"/>
        <family val="2"/>
        <scheme val="minor"/>
      </rPr>
      <t>A</t>
    </r>
    <r>
      <rPr>
        <sz val="11"/>
        <color theme="1"/>
        <rFont val="Calibri"/>
        <family val="2"/>
        <scheme val="minor"/>
      </rPr>
      <t xml:space="preserve"> significant positive impact would be attributed.</t>
    </r>
    <r>
      <rPr>
        <sz val="11"/>
        <rFont val="Calibri"/>
        <family val="2"/>
        <scheme val="minor"/>
      </rPr>
      <t xml:space="preserve">
</t>
    </r>
  </si>
  <si>
    <t>The site is in Flood Zone 1 . It is unlikely that development of the site would materially alter or improve flood risk or water availability. A neutral effect is therefore identified.</t>
  </si>
  <si>
    <t xml:space="preserve">The site is within a Low IMD deprivation area. It would not provide any retail or town centre uses, and may therefore increase footfall to existing facilities within Melbourne.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</si>
  <si>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has poor access (via active travel) to the Melbourne Village Centre, GP, secondary education and employment facilities.   As the site has generally poor access to existing infrastructure, a minor negative effect is identified.</t>
  </si>
  <si>
    <t xml:space="preserve">The site is identified as Grade 2 Agricultural Land. Development of the site would lead to the irreversible loss of greenfield land and impact soils.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</si>
  <si>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t>
  </si>
  <si>
    <t xml:space="preserve">The site proposes to provide up to 38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</si>
  <si>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45 dwellings</t>
  </si>
  <si>
    <t>1.82ha</t>
  </si>
  <si>
    <t>SHELAA site 34</t>
  </si>
  <si>
    <t xml:space="preserve">The site could yield c. 45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</si>
  <si>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r>
      <t>The site has good</t>
    </r>
    <r>
      <rPr>
        <sz val="11"/>
        <color rgb="FFFF0000"/>
        <rFont val="Calibri"/>
        <family val="2"/>
        <scheme val="minor"/>
      </rPr>
      <t xml:space="preserve"> </t>
    </r>
    <r>
      <rPr>
        <sz val="11"/>
        <rFont val="Calibri"/>
        <family val="2"/>
        <scheme val="minor"/>
      </rPr>
      <t xml:space="preserve">existing connections using bus and cycle routes. It has good access to a Primary School (Three Trees Academy, which is c.0.9km distant and has capacity). It has moderate access to informal open space and secondary schools (Granville Academy is c. 4.4km distance and is oversubscribed). It has poor access to retail with the nearest convenience store c. 0.8km distant, employment sites (Hepworth Road c. 1.2km to the south), and GP. As the option works against most of the decision making criteria, a minor negative effect is identified. </t>
    </r>
  </si>
  <si>
    <t xml:space="preserve">Policy INF1 should ensure that the necessary facilities and services required to meet the needs of new residents are provided. Open space could be accommodated within the development. A neutral residual effect is therefore identified.  </t>
  </si>
  <si>
    <t xml:space="preserve">The site is covered by less and higher deprived IMD deprivation areas, which is assumed to be medium overall. Development of the site alone will not necessarily reduce the gap between richest and poorest in the District. Therefore a neutral effect is identified. </t>
  </si>
  <si>
    <t xml:space="preserve">A small number of temporary jobs would be created during construction. No permanent jobs would be created as no employment land or uses are proposed. The site is located 1.2km (walking/driving route) from a planned employment site, and therefore there would be opportunities with existing employment providers for future occupants within a reasonable distance. A neutral effect is identified. </t>
  </si>
  <si>
    <t>The site has poor access via active travel to the nearest Local Centre at Woodville (as identified within the Local Plan), GP and Employment facilities which are more than 800m distant. It has good access to a Primary School and moderate access to a Secondary schools. As there is poorer access to existing facilities a minor negative effect is identified.</t>
  </si>
  <si>
    <t>The nearest train station is more than 800m distant. The nearest bus stop is c.100m to the west of the site on Ashby Road, where buses serve the area half hourly; and Ashby Road has a designated cycle route. Although the site is less well related to existing facilities, the proximity of cycle routes and bus services will promote the use of sustainable transport options, and therefore a minor positive effect is identified.</t>
  </si>
  <si>
    <t xml:space="preserve">The site is not located adjacent to a town or village centre. It is c. 1.2km distance from Woodville Local Centre. The proposal would not provide a new local centre within the site . It would not detract from or improve existing town / village centres. Therefore a neutral effect is identified. </t>
  </si>
  <si>
    <t xml:space="preserve">The site is identified as Grade 3 Agricultural Land, which could comprise BMV land. A small part of the site (around 10%) is identified as potential contaminated land (unknown filled ground). The entirety of the site is also located in the Low Risk Area for Coal Mining, which means there may be unrecorded coal mining hazards. The site is not in a Minerals Safeguarding Area. Development of the site would lead to the irreversible loss of greenfield land and impact soils.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</si>
  <si>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in an area identified as affected by noise pollution from the A511. It currently experiences little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 There is currently no capacity within  Developer Contributions Schemes (DCS) 1 or 2, which facilitate works to avoid the impact on the SAC. Development of the site would result in additional foulwater and surface water runoff that would be directed into the river. A significant negative effect is identified.
</t>
  </si>
  <si>
    <t>Policy SD1 supports development that does not lead to adverse impact on the environment or amenity of existing and future occupants. A strategic buffer may be needed between conflicting land uses in respect of amenity issues.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the residual effect is uncertain.</t>
  </si>
  <si>
    <t>The site is located in an area with existing good sustainable transport options. There are no existing public EV charging facilities within the vicinity of the site (the nearest is c. 1.9km distant in Blackfordby). A neutral effect is therefore identified.</t>
  </si>
  <si>
    <t>The site is in Flood Zone 1. There are no watercourses or ponds visible on GIS within or in proximity to the site. A neutral effect is therefore identified.</t>
  </si>
  <si>
    <t xml:space="preserve">There are no designated heritage assets in proximity to the site. The Ashby Road A511 is identified as a former railway, built in 1906 and closed in 1026.  There is potential for disturbance of archaeological remains without mitigation. </t>
  </si>
  <si>
    <t xml:space="preserve">Policy BNE2 (Heritage Assets) requires developments to preserve and enhance the historic environment and requires mitigation for potential archaeological impacts.  Therefore a neutral effect is identified.  </t>
  </si>
  <si>
    <r>
      <t xml:space="preserve">
</t>
    </r>
    <r>
      <rPr>
        <sz val="11"/>
        <rFont val="Calibri"/>
        <family val="2"/>
        <scheme val="minor"/>
      </rPr>
      <t>The site is greenfield, countryside land. Development of the site would remove an existing break in ribbon development that is otherwise present either side of the site and on the southern side of Ashby Road. The site is not  covered by any landscape designations, including green belt or AMES. There would be a localised, negative impact on landscape character through the site's development.  A minor negative effect is identified.</t>
    </r>
    <r>
      <rPr>
        <sz val="11"/>
        <color rgb="FFFF0000"/>
        <rFont val="Calibri"/>
        <family val="2"/>
        <scheme val="minor"/>
      </rPr>
      <t xml:space="preserve"> </t>
    </r>
  </si>
  <si>
    <t>Cowlishaw, Shardlow</t>
  </si>
  <si>
    <t>35 dwellings</t>
  </si>
  <si>
    <t>1.6ha</t>
  </si>
  <si>
    <t>SHELAA site 200</t>
  </si>
  <si>
    <t xml:space="preserve">The site could yield 35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</si>
  <si>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via active travel to GP, secondary school (91% capacity) and retail facilities with these being located in Aston or Long Eaton. It has poor access to formal and informal open space with the nearest being c. 0.9km to the north-west on Cheal Close or c. 1.1km to the north-east within The Wharf. It has good access to a primary school (Shardlow primary school, 87% capacity) which is c. 450m distance. As the option works against most of the decision making criteria (ie is poorly related to some key existing facilities via active travel), a minor negative effect is identified. </t>
  </si>
  <si>
    <t>Temporary jobs would be created during construction. No permanent jobs would be created as no employment land or uses are proposed. The site is located c. 2.4km from the existing employment site at Castle Donington,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</si>
  <si>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secondary school (91% capacity) and employment by active travel with these being located in Aston, Long Eaton or Castle Donington. It has good access to a primary school (Shardlow primary school, 87% capacity) which is c. 450m distance and the Village Centre, although there is no retail provision there. As development of the site would work against most of the decision making criteria, the overall impact on infrastructure would be minor negative.</t>
  </si>
  <si>
    <t xml:space="preserve">Although the nearest train station is more than 800m distant, the nearest bus stop is immediately to the north of the site on London Road, where buses serve the area on a frequent basis (3-4 times hourly). The nearest cycle route is also on Aston Lane. The proximity to sustainable transport options, will help to encourage the use of the variety of options that are available. Therefore a minor positive effect is identified. </t>
  </si>
  <si>
    <t xml:space="preserve">The site is identified as Grade 3 Agricultural Land, which could comprise BMV land.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</si>
  <si>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c. 70m distance from the Shardlow Conservation Area and c. 160m distance from the Trent and Mersey Conservation Area with listed buildings contained therein. There are no Historic Environment Records covering the site although there are for adjacent to the site for ridge and furrow. There  may be intervisibility and development of the site could impact the settings of the heritage assets. Therefore a minor negative effect is identified. </t>
  </si>
  <si>
    <t>Land adjacent to Askew House, Milton Road</t>
  </si>
  <si>
    <t>36 dwellings</t>
  </si>
  <si>
    <t>1.6 ha</t>
  </si>
  <si>
    <t>SHELAA site 174</t>
  </si>
  <si>
    <t xml:space="preserve">The site could yield 36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</si>
  <si>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poor access to GP, employment, formal recreation and retail, all of which are more than 800m distance. It has poor access to secondary education provision (John Port Spencer Academy, 8.2km distance and 86% capacity). It has moderate access to informal open space, and good access to primary education provision (500m to Repton Primary School at 86% capacity). As the option works against most of the assessment criteria, the effect is minor negative overall.</t>
  </si>
  <si>
    <t xml:space="preserve">No permanent jobs would be created as no employment land or uses are proposed. The site is located 5.6km (walking/driving route) from an existing employment site, which would limit opportunity for employment within a reasonable distance. Development of the site is unlikely to have a material contribution to improving skills or reducing unemployment. As the option would work against some of the criteria a minor adverse effect is identified. </t>
  </si>
  <si>
    <t>The site has poor access to GP, employment, formal recreation and retail, all of which are more than 800m distance. It has poor access to secondary education provision (John Port Spencer Academy, 8.2km distance and 86% capacity). It has good access to primary education provision (500m to Repton Primary School at 86% capacity). As the option works against most of the assessment criteria, the effect is minor negative overall.</t>
  </si>
  <si>
    <t xml:space="preserve">The site is c. 2.9km from Willington Train Station. It is in proximity to an existing bus stop which is 280m on Springfield Road. There is a cycle route immediately adjacent on Milton Road. The presence of existing bus services and cycleways would likely reduce reliance on the private car journeys and a minor positive impact is therefore identified.
</t>
  </si>
  <si>
    <t xml:space="preserve">Repton village centre is identified as an 'Other Centre' within the Local Plan and the site is c. 1km distance. The proposal would not provide a new local centre within the site. It would not detract from or improve existing town / village centres. Therefore a neutral effect is identified. </t>
  </si>
  <si>
    <t xml:space="preserve">The site is identified as Grade 2 Agricultural Land, which would comprise BMV land. Development of the site would lead to the irreversible loss of greenfield land and impact soils. Development of the site would lead to the irreversible loss of greenfield land and impact soils.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</si>
  <si>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existing few sustainable transport options. The closest public EV charging point is c 900m distant at Boot Hill. A minor positive effect is therefore identified. A neutral effect is therefore identified.</t>
  </si>
  <si>
    <t>The site is in Flood Zone 1 and there is a minor watercourse nearby (c. Repton Brook c. 540m distance). It is unlikely that development of the site would materially alter or improve flood risk or water availability. A neutral effect is therefore identified.</t>
  </si>
  <si>
    <t>Policy BNE2 (Heritage Assets) requires developments to preserve and enhance the historic environment and requires mitigation for potential archaeological impacts. 
Development of the site would need to be supported by archaeological surveys where necessary. A neutral effect is identified.</t>
  </si>
  <si>
    <t>Land off Kingfisher Way, Willington</t>
  </si>
  <si>
    <t>1.5ha</t>
  </si>
  <si>
    <t>SHELAA site 083</t>
  </si>
  <si>
    <t xml:space="preserve">The site could yield up to 35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</si>
  <si>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good access to GP facilities and formal open space which are c. 70m distant on Kingfisher Way. Also to Willington Primary School which is c. 900m distant although at 98% capacity. It has moderate access to informal open space and retail on Repton Road. It has poor access to secondary education and existing employment, with John Port Spencer Academy and Toyota c. 5.9km and 2.2km distance respectively. As there are a similar number of positive and negatives, a neutral effect is identified. </t>
  </si>
  <si>
    <t xml:space="preserve">The site is within a less deprived IMD area. It would not provide any retail or town centre uses, and may therefore increase footfall to existing facilities, such as on Repton Road.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</si>
  <si>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A small number of temporary jobs would be created during construction. No permanent jobs would be created as no employment land or uses are proposed. The site is located 2.2km (walking/driving route) from an existing employment site, and therefore there would be opportunities with existing employment providers for future occupants within a reasonable distance. A neutral effect is therefore identified.</t>
  </si>
  <si>
    <t>The site has good access to GP facilities which are c. 70m distant on Kingfisher Way and to Willington Primary School which is c. 900m distant although at 98% capacity. It has moderate access to retail on Repton Road. It has poor access to secondary education and existing employment.  As there are a similar number of positive and negatives against this criteria, a neutral effect is identified.</t>
  </si>
  <si>
    <t xml:space="preserve">Willington train station is c. 600m from the site, the nearest bus stop is 320m distance on Repton Road, and the nearest cycle way is c. 400m distant. The proximity to sustainable transport options, will help to encourage the use of the variety of options that are available. Therefore a minor positive effect is identified. </t>
  </si>
  <si>
    <t xml:space="preserve">The site is well related to Willington centre which is c. 400m distance by active travel. The proposal would not provide a new local centre within the site. It would not detract from or improve existing town / village centres. Therefore a neutral effect is identified. </t>
  </si>
  <si>
    <t>Policy SD1 supports development that does not lead to adverse impact on the environment or amenity of existing and future occupants. A strategic buffer may be needed between conflicting land uses in respect of amenity issues.
In this instance as the noise from the railway infrastructure extends across 50% of the site, it is uncertain whether the impact could be fully mitigated.</t>
  </si>
  <si>
    <t>The site is located in an area with existing good sustainable transport options. However, there are no existing public EV charging facilities within the vicinity of the site (the nearest is at  Cherry Tree Services c. 1.7km distant). A neutral effect is therefore identified.</t>
  </si>
  <si>
    <t>The site is in Flood Zone 1. The Trent and Mersey Canal is c. 65m to the north of the site, however would not be directly affected. A neutral effect is  identified.</t>
  </si>
  <si>
    <t xml:space="preserve">
The site is greenfield, countryside land  that is adjacent to, but outside of, existing built form. It is not however covered by any landscape designations, including green belt. The site is not identified as AMES. There would be a localised, negative impact on landscape character through the site's development.  A minor negative effect is identified. </t>
  </si>
  <si>
    <t>Kings Newton Lane Part 2, Kings Newton</t>
  </si>
  <si>
    <t>SHELAA site 0168</t>
  </si>
  <si>
    <t xml:space="preserve">The site proposes to provide up to 34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</si>
  <si>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poor access to shops on High Street / Derby Road which are more than 800m distant. Formal Open space recreation facilities are located good distance to Kings Newton Bowls Club and Marlpit Road Play Area which are both within 400m. It has poor access to GP facilities, which are c.1.4km distant and to existing employment facilities, which are more than 800m distance. It has good access to existing Primary schools and poor access to existing and planned Secondary Schools, which are 0.8km and 5km (Infinity Park Spencer Academy) and 5.47km (Chellaston Academy) respectively, although the Secondary school is currently at capacity. As there are more negatives that development of this site would  result in compared to positives, the effect is minor negative.</t>
  </si>
  <si>
    <t xml:space="preserve">The nearest train station is more than 800m distant. The nearest bus stop is a good distance from the site located c.150m to the east with buses that serve the stop on a regular basis . The nearest cycle route runs adjacent to the north eastern boundary of the site. There is poor proximity to existing facilities within walking distance however there is good sustainable transport connections. As such it is considered a significant positive effect is identified. </t>
  </si>
  <si>
    <t>Land adj. 42 Woodland Road, Stanton</t>
  </si>
  <si>
    <t>SHELAA site 243</t>
  </si>
  <si>
    <t xml:space="preserve">The site is within a Medium IMD deprivation area. It would not provide any retail or town centre uses, and may therefore increase footfall to existing facilities, such as in Newhall Local Centre.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</si>
  <si>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325m (walking/driving route) from an existing employment site, and therefore there would be opportunities with existing employment providers for future occupants within a reasonable distance. A neutral effect is identified. </t>
  </si>
  <si>
    <t xml:space="preserve">Although the nearest train station is more than 800m distant, the nearest bus stop is located within 150m of the site on the A444, where buses serve the area on a frequent basis (twice hourly). The nearest cycle route is within 55m from the site to the east of the site. The proximity to sustainable transport options, will help to encourage the use of the variety of options that are available. Therefore a minor positive effect is identified. </t>
  </si>
  <si>
    <t xml:space="preserve">The site is not located adjacent to a town or village centre (the site is 2.4km to Newhall Local Centre). The proposal would not provide a new local centre within the site . It would not detract from or improve existing town / village centres. Therefore a neutral effect is identified. </t>
  </si>
  <si>
    <t>The site is in Flood Zone 1. There are surface water balancing ponds within 1km of the site however it is not considered to have an impact on the surface water of the development. It is unlikely that development of the site would materially alter or improve flood risk or water availability. A neutral effect is therefore identified.</t>
  </si>
  <si>
    <t xml:space="preserve">
The site is greenfield, countryside land  that is outside of existing built form. It is not however covered by any landscape designations, including green belt. The site is not identified as AMES. There would be a localised, negative impact on landscape character through the site's development.  A minor negative effect is identified. </t>
  </si>
  <si>
    <t>29 dwellings</t>
  </si>
  <si>
    <t xml:space="preserve">The site could yield up to 29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</si>
  <si>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is in Flood Zone 1. The Trent and Mersey Canal is adjacent to the southern site boundary, however would not be directly affected. A neutral effect is  identified.</t>
  </si>
  <si>
    <t>Land south east of Woodville Road</t>
  </si>
  <si>
    <t>SHELAA site 011
(Overlaps with SHELAA site 39, SEA site 39)</t>
  </si>
  <si>
    <t xml:space="preserve">No permanent jobs would be created as no employment land or uses are proposed. The site is located 1.5km (walking/driving route) from a planned employment site, and therefore there would be employment opportunities for future occupants within a reasonable distance. Development of the site is unlikely to have a material contribution to improving skills or reducing unemployment, and therefore a neutral effect is identified. </t>
  </si>
  <si>
    <t xml:space="preserve">The site has poor access via active travel to an existing Local Centre with Woodville Local Centre is c. 1.5km to the south. The proposal would not provide a new local centre within the site . It would not detract from or improve existing town / village centres. Therefore a neutral effect is identified. </t>
  </si>
  <si>
    <t>The site is identified as Grade 4 Agricultural Land. The site is not part of a Minerals Safeguarding Area or identified as potential contaminated land. It is in the Low Risk Area for Coal Mining, which means there may be unrecorded coal mining hazards.  The development of this site in isolation will have limited influence on recycling levels across the District, however it is assumed the site would provide adequate space for waste storage and collection as per Policy BNE1. Although there would be a loss of undeveloped land, it is not likely to be of Best and Most Versatile Quality. A significant positive impact would be attributed, however this is reduced to minor positive due to the coal mining risk.</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</si>
  <si>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The policies would ensure that appropriate investigation. As coal mining features are typically discrete, it is assumed that these would be avoided through careful design and layout of the scheme. As such, the residual effect is significant positive.</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</si>
  <si>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 neutral residual effect is therefore identified.</t>
  </si>
  <si>
    <t>The site is located in an area with poorer sustainable transport options, although there are bus services available in proximity to the site. There are no existing  EV charging facilities within the vicinity of the site (the nearest is at 2.8km distance in Swadlincote).  A neutral effect is therefore identified.</t>
  </si>
  <si>
    <t xml:space="preserve">Land South of The Castle Way, Willington </t>
  </si>
  <si>
    <t>1.28 hectares</t>
  </si>
  <si>
    <t>SHELAA site 037</t>
  </si>
  <si>
    <t xml:space="preserve">The site has good access to existing retail facilities on Repton Road and informal open space which are c. 340m and 380m distance respectively. It has moderate access to primary education provision with Willington Primary School c. 1.6km distant (at 98% capacity), GP facilities, employment, and formal open space. It has poor access to secondary education with John Port Spencer Academy 5.1km distance, and employment which is more than 800m distance. As there are a similar number of positive and negatives, a neutral effect is identified. </t>
  </si>
  <si>
    <t>A small number of temporary jobs would be created during construction. No permanent jobs would be created as no employment land or uses are proposed. The site is located 1.9km (walking/driving route) from an existing employment site, and therefore there would be opportunities with existing employment providers for future occupants within a reasonable distance. A neutral effect is therefore identified.</t>
  </si>
  <si>
    <t>The site has moderate access to the Willington 'Other Centre' which is c. 450m distance, primary education provision, and GP facilities. It has poor access to existing employment which is more than 800m distance. As there are a similar number of positive and negatives against this criteria, a neutral effect is identified.</t>
  </si>
  <si>
    <t>Willington train station is c. 380m from the site and there is an existing cycle way on Castle Way. The nearest bus stop is 320m distance which is considered good access, and the site has moderate to good access via active travel to existing facilities including retail. The distance to sustainable travel options and existing facilities is likely to promote the use of sustainable transport. A significant positive effect is identified overall.</t>
  </si>
  <si>
    <t xml:space="preserve">The site is well related to Willington centre which is c. 450m distance by active travel. The proposal would not provide a new local centre within the site. It would not detract from or improve existing town / village centres. Therefore a neutral effect is identified. </t>
  </si>
  <si>
    <t>The site is located in an area with existing good sustainable transport options. However, there are no existing public EV charging facilities within the vicinity of the site (the nearest is at  Cherry Tree Services c. 1.6km distant). A neutral effect is therefore identified.</t>
  </si>
  <si>
    <t>Land at Bretby View, Woodville</t>
  </si>
  <si>
    <t>1.27ha</t>
  </si>
  <si>
    <t>SHELAA site 177
(Part of SHELAA Site 39 and SEA site 13)</t>
  </si>
  <si>
    <t xml:space="preserve">The site would yield approximately 35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</si>
  <si>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has good access to existing formal and informal space which is immediately to the north of the site. It has relatively moderate  access to retail (with the nearest convenience store 500m distant on Goseley Avenue), primary (c. 1.9km distant)and secondary education provision (2.7km distant, Granville Academy, which is oversubscribed).  It has poor access (via active travel) to GP facilities and the planned employment on Occupation Lane, with these facilities more than 800m distance. As there are a similar number of positives and negatives that development of this site would  result in, the effect is neutral overall.</t>
  </si>
  <si>
    <t>The site has poor access to the Local Centre 1.5km in Woodville.  It has moderate  access to primary (c. 1.9 km distant)and secondary education provision (2.7km distant, Granville Academy, which is oversubscribed).  It has poor access (via active travel) to GP facilities and the planned employment on Occupation Lane, with these facilities more than 800m distance.  As the site has generally poor to moderate access to existing infrastructure, a minor negative effect is identified.</t>
  </si>
  <si>
    <t xml:space="preserve">The nearest train station is more than 800m distant. The nearest cycle route on the A514 is also c. 800m distant. The nearest bus stop is c. 100m distant on Elmsdale Road to the west,  with buses every 90 minutes. The site has good access to open space, however moderate to poor access to other facilities.  . Although there is a bus stop at reasonable distance the services are not especially frequent and the site is otherwise poorly related to existing facilities, such that the use of sustainable transport options would be discouraged. A minor adverse effect is therefore identified. </t>
  </si>
  <si>
    <t>The site is in Flood Zone 1 and the nearest watercourse is c. 100m to the south-east. Policies SD2 (Flood Risk) and SD3 (Sustainable Water Supply, Drainage, and Sewerage Infrastructure) will require the site to incorporate flood risk management and sustainable drainage measures. A neutral impact is therefore identified.</t>
  </si>
  <si>
    <t>Broadfields Farm, Thorntree Lane, Newhall</t>
  </si>
  <si>
    <t>SHELAA site 180</t>
  </si>
  <si>
    <t xml:space="preserve">The site proposes to provide up to 40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</si>
  <si>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good existing connections using bus and cycle routes. It has good access to informal open space at Thorntree Road Allotments , GP Surgery and shops, all of which are available within 400m walking distance. It has poor access to existing employment facilities, of which are more than 800m distance. It has good access to existing Primary and Secondary schools, which are 0.96km and 0.48km respectively, with capacity available at both schools.  As there are a more positives than negatives that development of this site would work result in, the effect is a minor positive.</t>
  </si>
  <si>
    <t xml:space="preserve">The site is within a High IMD deprivation area. However development of the site alone will not necessarily reduce the gap between richest and poorest in the District. Therefore a neutral effect is identified. </t>
  </si>
  <si>
    <t xml:space="preserve">The site is within a High IMD deprivation area. It would not provide any retail or town centre uses, and may therefore increase footfall to existing facilities, such as on Bretby Road / Wood Lane.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</si>
  <si>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No permanent jobs would be created as no employment land or uses are proposed. The site is located 2.4km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</si>
  <si>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The Newhall Local Centre retail area is identified as an 'Other Centre' within the Local Plan and the site is in a moderate distance to this (within 800m). The proposal would not provide a new local centre within the site. It would not detract from or improve existing town / village centres. Therefore a neutral effect is identified. </t>
  </si>
  <si>
    <t xml:space="preserve">The site is identified as Urban Land. However, it is noted that c. 100% of the site is within a buffer zone for contaminated land (unknown filled ground), which may impact the land quality. The entirety of the site is also located in the High Risk Area for Coal Mining, which means there may be unrecorded coal mining hazards. Development of the site would lead to the irreversible loss of greenfield land and impact soils, albeit this is balanced with the potential for remediation of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</si>
  <si>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As the site is also wholly covered by a MSA and the impact on this cannot be mitigated, a significant residual effect remains for SO11 (Resources).</t>
  </si>
  <si>
    <t>The site is not located in the River Mease Catchment and it is not located in a Ground Water Protection Zone. It is in a location that may already be impacted by some noise and light pollution, due to the presence of existing infrastructure/development . The introduction of development to an undeveloped site would increase noise and light pollution emitted from the site. Therefore a minor negative effect is identified.</t>
  </si>
  <si>
    <t>Land at Rose Tree Lane, Newhall</t>
  </si>
  <si>
    <t>SHELAA site 197</t>
  </si>
  <si>
    <t xml:space="preserve">The site proposes to provide up to 20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</si>
  <si>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No permanent jobs would be created as no employment land or uses are proposed. The site is located 2.25km (walking/driving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</si>
  <si>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The site is not located in the River Mease Catchment however it is located in a Ground Water Protection Zone. It is in a location that may already be impacted by some noise and light pollution, due to the presence of existing infrastructure/development . The introduction of development to an undeveloped site would increase noise and light pollution emitted from the site. Therefore a minor negative effect is identified.</t>
  </si>
  <si>
    <t xml:space="preserve">Moor Lane </t>
  </si>
  <si>
    <t>Aston-on-Trent</t>
  </si>
  <si>
    <t>SHELAA site 186</t>
  </si>
  <si>
    <t xml:space="preserve">The site has poor access to GP facilities and to existing employment facilities.  It has good access to existing Primary School and moderate access to the Secondary school, which are c.480m and 4.8km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and it is located a poor distance from employment facilities), a minor negative effect is identified. </t>
  </si>
  <si>
    <t xml:space="preserve">The nearest train station is more than 800m distant. The nearest bus stop is c. 260m to the north west of the site, although buses serve Aston only four times a day. The site has good access to open space and shops on The Green, which are within 600m walking distance. The proximity to existing facilities within walking distance will promote the use of sustainable transport options, with a dedicated cycleway noted within 200m to the south although this is offset by a regular bus service in proximity to the site. Therefore a minor negative effect is identified. </t>
  </si>
  <si>
    <t xml:space="preserve">The site is identified as 80% Grade 3 and 20% Grade 2 Agricultural Land, which could comprise BMV land. However, it is noted that c.50%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</si>
  <si>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in Flood Zone 1 and there is a land drain running to the eastern and southern boundaries of the site.  A neutral effect is therefore identified.</t>
  </si>
  <si>
    <t>Land east of Cockshut Lane, Melbourne</t>
  </si>
  <si>
    <t>122 dwellings</t>
  </si>
  <si>
    <t>SHELAA site 081</t>
  </si>
  <si>
    <t xml:space="preserve">The site proposes to provide up to 122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</si>
  <si>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formal and informal open space, with Melbourne Sports Pavilion and Hilly's Field within 400m via active travel. It has moderate access to primary education provision with Melbourne Infant and Junior Schools c. 1km distant. It has poor access to GP, secondary education provision and employment with Chellaston Academy (oversubscribed) c. 6.6km and Infinity Garden Village planned employment c. 8.7km distant.   As the option works against some of the decision making criteria (i.e. is poorly related to a secondary school that has capacity), a minor negative effect is identified. </t>
  </si>
  <si>
    <t xml:space="preserve">A small number of temporary jobs would be created during construction. No permanent jobs would be created as no employment land or uses are proposed. The site is located 6.2km (walking/driving route) from an existing employment site, which is beyond the threshold considered a reasonable travelling distance (of 5.0km). A neutral effect is identified. </t>
  </si>
  <si>
    <t>The nearest train station is more than 800m distant. The site has poor access to an existing cycle route which is more than 400m distant. However, there is an existing bus stop immediately adjacent to the site on the B587 with services running hourly . The proximity to an existing bus stop will promote the use of sustainable transport options, and a minor positive effect is identified.</t>
  </si>
  <si>
    <t xml:space="preserve">Melbourne Village Centre is located c.0.9km from the site. The proposal would not provide a new local centre within the site . It would not detract from or improve existing town / village centres. Therefore a neutral effect is identified. 
</t>
  </si>
  <si>
    <t xml:space="preserve">Policy BNE4, Part G states that the Council will seek to protect BMV soils. Part B seeks to conserve and manage soil resources in a sustainable way. In this case, the land within this site is identified as grade 2 land and is very likely to comprise higher quality land. </t>
  </si>
  <si>
    <t>The site is not located in the River Mease Catchment. However c.50% of the site is located within a Ground Water Protection Zone. It is in a location that is not identified as impacted by existing noise pollution, and some existing light pollution is present due to the presence of existing infrastructure/development from Melbourne Sporting Partnership. The introduction of development to an undeveloped site would increase noise and light pollution emitted from the site. Therefore a minor negative effect is identified.</t>
  </si>
  <si>
    <t>The site is located in an area with no existing cycle connections although there are good connections to existing buses. There are no existing public EV charging facilities within the vicinity of the site (the nearest is Melbourne Assembly Rooms, c. 800m to the East). Policy INF2 (Sustainable Transport) would require development to make appropriate provision for EV charging. A minor positive effect is therefore identified.</t>
  </si>
  <si>
    <t>The site is in Flood Zone 1. There is an existing watercourse c. 40m to the north-west of the site. It is unlikely that development of the site would materially alter or improve flood risk or water availability. A neutral effect is therefore identified.</t>
  </si>
  <si>
    <t>Land at Woodland Road , Stanton</t>
  </si>
  <si>
    <t>SHELAA site 241</t>
  </si>
  <si>
    <t>Brownfield - Large warehouse / manufacturing building on site.</t>
  </si>
  <si>
    <t xml:space="preserve">30% AH proposed 
The site proposes to provide up to 28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</si>
  <si>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A small number of temporary jobs would be created during construction. No permanent jobs would be created as no employment land or uses are proposed. The site is located 160m (walking/driving route) from an existing employment site, and therefore there would be opportunities with existing employment providers for future occupants within a reasonable distance. A neutral effect is identified. </t>
  </si>
  <si>
    <t xml:space="preserve">Although the nearest train station is more than 800m distant, the nearest bus stop is immediately adjacent to the site on the A444, where buses serve the area on a frequent basis (twice hourly). The nearest cycle route is within 200m from the site to the east of the site. The proximity to sustainable transport options, will help to encourage the use of the variety of options that are available. Therefore a minor positive effect is identified. </t>
  </si>
  <si>
    <t xml:space="preserve">The site is not located adjacent to a town or village centre (the site is 2.7km to Newhall Local Centre). The proposal would not provide a new local centre within the site . It would not detract from or improve existing town / village centres. Therefore a neutral effect is identified. </t>
  </si>
  <si>
    <t>Land to the north of Robinson’s Hill, Melbourne</t>
  </si>
  <si>
    <t>3.34ha</t>
  </si>
  <si>
    <t>SHELAA site 263</t>
  </si>
  <si>
    <t xml:space="preserve">The site could yield c. 63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</si>
  <si>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moderate access to open space, primary and secondary education provision (though the secondary school is oversubscribed), formal and informal recreation provision. It has poor access to retail facilities with the nearest convenience store c. 1km to the north and poor access to employment with the nearest employment site c. 7.5km distance at Donnington Park. As the option works against the majority of the decision making criteria,  a minor negative effect is identified. </t>
  </si>
  <si>
    <t xml:space="preserve">No permanent jobs would be created as no employment land or uses are proposed. The site is located c. 7.5km (walking/driving route) from an existing employment site at Donnington Park, which is beyond the threshold considered a reasonable travelling distance (of 5.0km). A neutral effect is identified. </t>
  </si>
  <si>
    <t>The site has moderate access to open space, primary and secondary education provision (though the secondary school is oversubscribed), formal and informal recreation provision. It has poor access to retail facilities with the nearest convenience store c. 1km to the north and poor access to employment with the nearest employment site c. 7.5km distance at Donnington Park. As there are more negatives against this objective, a minor negative impact is identified.</t>
  </si>
  <si>
    <t xml:space="preserve">Although the nearest train station is more than 800m distant the site has good existing connections using bus and cycle routes. There are two bus stops both within 100m on Robinson's Hill and Ashby Road, with buses serving the area hourly. There is a cycle route on Ashby Road c. 70m to the east. The proximity to sustainable transport options, will help to encourage the use of the variety of options that are available. Therefore a minor positive effect is identified. </t>
  </si>
  <si>
    <t xml:space="preserve">The site is located to the south of Melbourne, c. 0.65km from the centre. The proposal would not provide a new local centre within the site. It would not detract from or improve existing town / village centres. Therefore a neutral effect is identified. </t>
  </si>
  <si>
    <t xml:space="preserve">
The site is located in an area with existing good sustainable transport options. However, there are no EV charging points within 600m of the site (the nearest is at Melbourne Assembly Rooms, c. 800m to the north-east).  A neutral effect is therefore identified.</t>
  </si>
  <si>
    <t xml:space="preserve">The site is in Flood Zone 1 and there are no watercourses in proximity.  A neutral effect is therefore identified.
</t>
  </si>
  <si>
    <t>The site is located immediately adjacent to Melbourne Conservation Area which is to the north-east of the site boundary and Shaw House Grade II listed building and listed outbuildings are located c. 70m to the west of the site. Although the listed buildings are separated by more than 50m from the site, there appears to be some undeveloped areas between them, such that there may be intervisibility and development of the site could impact their settings as well as that of the Conservation Area. Therefore a minor negative effect is identified.</t>
  </si>
  <si>
    <r>
      <t xml:space="preserve">
</t>
    </r>
    <r>
      <rPr>
        <sz val="11"/>
        <rFont val="Calibri"/>
        <family val="2"/>
        <scheme val="minor"/>
      </rPr>
      <t>The site is greenfield, countryside land  with mature trees apparent on aerial imagery. It is not however covered by any landscape designations, including green belt or AMES. It is likely that proposals for development of the site would be able to retain the trees. There would be a localised, negative impact on landscape character through the site's development.  Therefore, a minor negative effect is identified.</t>
    </r>
    <r>
      <rPr>
        <sz val="11"/>
        <color rgb="FFFF0000"/>
        <rFont val="Calibri"/>
        <family val="2"/>
        <scheme val="minor"/>
      </rPr>
      <t xml:space="preserve"> </t>
    </r>
  </si>
  <si>
    <t>Land off Bretby Lane, Bretby</t>
  </si>
  <si>
    <t>SHELAA site 264</t>
  </si>
  <si>
    <t xml:space="preserve">The site is greenfield, countryside land. A minor negative effect is predicted (pre-mitigation). </t>
  </si>
  <si>
    <t xml:space="preserve">The site has poor access to shops within Winshill Local Centre which are more than 800m distant and also open space/ recreation facilities. . It has poor access to GP facilities, which are more than 800m distance. It has moderate access to existing Primary and Secondary Schools, which are 1.6km and 4km respectively, with currently at capacity at both schools.   As the option works against some of the decision making criteria (i.e. is poorly related to Employment Sites , retail and GP facilities), a minor negative effect is identified. </t>
  </si>
  <si>
    <t xml:space="preserve">A small number of temporary jobs would be created during construction. No permanent jobs would be created as no employment land or uses are proposed. The site is located 1.7km (walking/driving route) from an existing employment site, and therefore there would be opportunities with existing employment providers for future occupants within a reasonable distance. A neutral effect is identified. </t>
  </si>
  <si>
    <t xml:space="preserve">The site is identified as Grade 2 Agricultural Land, which could comprise BMV land. Development of the site would lead to the irreversible loss of greenfield land and impact soils.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</si>
  <si>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t>
  </si>
  <si>
    <t>The site is in Flood Zone 1. There is a land drain running c.130m to the north of the site shown on OS Mapping. It is unlikely that development of the site would materially alter or improve flood risk or water availability. A neutral effect is therefore identified.</t>
  </si>
  <si>
    <t>Land at London Road, Shardlow</t>
  </si>
  <si>
    <t>Temporary jobs would be created during construction. No permanent jobs would be created as no employment land or uses are proposed. The site is located c. 3.1km from the existing employment site at Castle Donington,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</si>
  <si>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secondary school (91% capacity) and employment by active travel with these being located in Aston, Long Eaton or Castle Donington. It has good access to a primary school (Shardlow primary school, 87% capacity) which is c. 480m distance. It has good access to the Village Centre, although there is no retail provision there. As development of the site would work against most of the decision making criteria, the overall impact on infrastructure would be minor negative.</t>
  </si>
  <si>
    <t xml:space="preserve">Policy BNE2 (Heritage Assets) requires developments to preserve and enhance the historic environment and requires mitigation for potential archaeological impacts. Development of the site would need to be supported by archaeological surveys where necessary and appropriate recording. Less than substantial harm may be outweighed by public benefit, such that harm may not be completely avoided. Therefore a minor negative effect is identified. </t>
  </si>
  <si>
    <t>66 dwellings</t>
  </si>
  <si>
    <t>2.94ha</t>
  </si>
  <si>
    <t>SHELAA site 266</t>
  </si>
  <si>
    <t xml:space="preserve">Mitigation will be delivered by proposed Policy BNE3 which will aim to safeguard and enhance biodiversity, as well as requiring ecological surveys to confirm status of habitat on site.
The draft wording of Policy BNE7 is not available yet. It is recommended that this  include similar provisions to the wording within the adopted Local Plan and to require appropriate measures for tree protection (including root protection and buffers around woodland).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</si>
  <si>
    <t xml:space="preserve">The site could yield 66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</si>
  <si>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via active travel to GP, secondary school (91% capacity), retail and employment facilities with these being located in Aston,  Long Eaton or Castle Donington. It has good access to formal and informal open space with the nearest being immediately adjacent on Cheal Close via active travel routes. It has good access to a primary school (Shardlow primary school, 87% capacity) which is c. 480m distance. As the option works against most of the decision making criteria (ie is poorly related to some key existing facilities via active travel), a minor negative effect is identified. </t>
  </si>
  <si>
    <t xml:space="preserve">Although the nearest train station is more than 800m distant, the nearest bus stop is  c. 50m to the east of the site on London Road, where buses serve the area on a frequent basis (3-4 times hourly). The nearest cycle route is also on Aston Lane. The proximity to sustainable transport options, will help to encourage the use of the variety of options that are available. Therefore a minor positive effect is identified. </t>
  </si>
  <si>
    <t>The site is in Flood Zone 1 and there is a watercourse / drain c. 120m to the south. It is unlikely that development of the site would materially alter or improve flood risk or water availability. A neutral effect is therefore identified.</t>
  </si>
  <si>
    <t xml:space="preserve">The site is c. 320m distance from the Trent and Mersey Conservation Area with built form intervening. There is a Historic Environment Record covering the site for the Aston Cursus Complex, and Shardlow ring ditch enclosure. There are Scheduled Monuments c. 220m to the south beyond the A50. Policy BNE2 (Heritage Assets) requires developments to preserve and enhance the historic environment and requires mitigation for potential archaeological impacts. Therefore a minor negative effect is identified. </t>
  </si>
  <si>
    <t xml:space="preserve">The site is greenfield, countryside land  that is adjacent to, but outside of, existing built form. It is not however covered by any landscape designations, including green belt or AMES. There would be a localised, negative impact on landscape character through the site's development.   Therefore, a minor negative effect is identified. </t>
  </si>
  <si>
    <t>Land at Walton Road</t>
  </si>
  <si>
    <t>SHELAA Site 267</t>
  </si>
  <si>
    <t xml:space="preserve">The site proposes to provide up to 250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</si>
  <si>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moderate access via active travel to the nearest Local Centre (as defined within the Adopted Local Plan) which is Stapenhill which are within 800m. The proposal would provide a new local centre within the site. It would not detract from or improve existing town / village centres. Therefore a neutral effect is identified. </t>
  </si>
  <si>
    <t xml:space="preserve">Although the nearest train station is more than 800m distant, the nearest bus stop is c. 330m to the east on Lime Grove, where buses serve the area on a frequent basis. There is a cycle route to the eastern (Rosliston Road South) and northern boundary (Walton Road) and the site has good access to retail, with a shops on Rosliston Road and proposed Local Centre at Drakelow Park Housing Allocation. The proximity to sustainable transport options, will help to encourage the use of the variety of options that are available. Therefore a minor positive effect is identified. </t>
  </si>
  <si>
    <t xml:space="preserve">The site is in proximity to Stapenhill Local Centre (within 500m). The proposal would also provide local centre within the site. It would not detract from or improve existing town / village centres. Therefore a neutral effect is identified. </t>
  </si>
  <si>
    <t>Approximately 25% of the site is within Flood Zone 3 and there is a minor watercourse (Stanton Brook) running through the site in the woodland belt. A minor negative effect is therefore identified.</t>
  </si>
  <si>
    <t>Land at Linton Heath</t>
  </si>
  <si>
    <t>2.19 ha</t>
  </si>
  <si>
    <t xml:space="preserve">SHELAA Site 271 </t>
  </si>
  <si>
    <t xml:space="preserve">The site could yield 45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</si>
  <si>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to GP, employment and formal open space facilities, which are more than 800m distance. It has moderate access to retail (with the nearest convenience store c. 600m distance). It has poor access to secondary education provision (Pingle Academy is 6.5km and at 95% capacity). It has good access to primary education provision (350m to Linton Primary School, at 92% capacity). As there are a similar number of positives and negatives that development of this site would work result in, the effect is neutral overall. </t>
  </si>
  <si>
    <t xml:space="preserve">No permanent jobs would be created as no employment land or uses are proposed. The site is located 3.2km (driving route) from an existing employment site, and therefore there would be opportunities with existing employment providers for future occupants within a reasonable distance. Development of the site is unlikely to have a material contribution to improving skills or reducing unemployment, and therefore a neutral effect is identified. </t>
  </si>
  <si>
    <t xml:space="preserve">The site has poor access to GP and employment facilities, which are more than 800m distance. It has moderate access to Linton Village Centre which is c. 600m distance). It has poor access to secondary education provision (Pingle Academy is 6.5km and at 95% capacity). It has good access to primary education provision (350m to Linton Primary School, at 92% capacity). As there are a similar number of positives and negatives that development of this site would work result in, the effect is neutral overall. </t>
  </si>
  <si>
    <t xml:space="preserve">The site is not in proximity to a train station. It is c. 50m from the nearest bus stop on Linton Heath, where there are services every hour. The nearest designated cycle route is also on Linton Heath. The proximity to sustainable transport options, will help to encourage the use of the variety of options that are available. Therefore a minor positive effect is identified. 
</t>
  </si>
  <si>
    <t xml:space="preserve">Linton 'Other Centre' is c. 600m distance from the site. The proposal would not provide a new local centre within the site. It would not detract from or improve existing town / village centres. Therefore a neutral effect is identified. </t>
  </si>
  <si>
    <t xml:space="preserve">
The site is identified as Grade 3 Agricultural Land, which may comprise BMV land. However, it is noted that c. 90%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</si>
  <si>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nearest EV charging facility is c. 2.1km distance from the site at Arnold Close SDDC car park, which would not encourage use of EV vehicles by future occupants of the development. A neutral effect is therefore identified.</t>
  </si>
  <si>
    <t>The site is in Flood Zone 1 and the nearest watercourse is c. 240m distance. It is unlikely that development of the site would materially alter or improve flood risk or water availability. A neutral effect is therefore identified.</t>
  </si>
  <si>
    <t>Policy BNE2 (Heritage Assets) requires developments to preserve and enhance the historic environment and requires mitigation for potential archaeological impacts.
A neutral residual effect is therefore identified.</t>
  </si>
  <si>
    <t>42 dwellings</t>
  </si>
  <si>
    <t>1.88ha</t>
  </si>
  <si>
    <t>SHELAA Site 272</t>
  </si>
  <si>
    <t xml:space="preserve">The site could yield 42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</si>
  <si>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Although the nearest train station is more than 800m distant, the nearest bus stop is  c. 200m to the north of the site on London Road, where buses serve the area on a frequent basis (3-4 times hourly). The nearest cycle route is also on Aston Lane. The proximity to existing bus services will reduce reliance on private car travel, and a minor positive effect is identified</t>
  </si>
  <si>
    <t>Land off Aston Lane, Shardlow</t>
  </si>
  <si>
    <t>115 dwellings</t>
  </si>
  <si>
    <t>10.59ha</t>
  </si>
  <si>
    <t>SHELAA Site 273</t>
  </si>
  <si>
    <t xml:space="preserve">There is a TPO immediately adjacent to the eastern boundary. The site is greenfield with some outbuildings closer to London Road. There are greenspaces within 400m of the site, including the playing field at The Wharf, St James Church cemetery, and Witches Oak Water LWS, which may offer connectivity and increase biodiversity potential within the area generally. The development of greenfield land may negatively impact biodiversity. A minor negative effect is predicted (pre-mitigation). </t>
  </si>
  <si>
    <r>
      <t xml:space="preserve">Mitigation will be delivered by proposed Policy BNE3 which will aim to safeguard and enhance biodiversity, as well as requiring ecological surveys to confirm status of habitat on site.
</t>
    </r>
    <r>
      <rPr>
        <b/>
        <sz val="11"/>
        <rFont val="Calibri"/>
        <family val="2"/>
        <scheme val="minor"/>
      </rPr>
      <t>The draft wording of Policy BNE7 is not available yet. It is recommended that this  include similar provisions to the wording within the adopted Local Plan and to require appropriate measures for tree protection (including root protection and buffers around woodland).</t>
    </r>
    <r>
      <rPr>
        <sz val="11"/>
        <rFont val="Calibri"/>
        <family val="2"/>
        <scheme val="minor"/>
      </rPr>
      <t xml:space="preserve">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r>
  </si>
  <si>
    <t xml:space="preserve">The site could yield 115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</si>
  <si>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The site has poor access via active travel to GP, secondary school (91% capacity), employment and retail facilities with these being located in Aston, Castle Donington or Long Eaton. It has moderate access to formal and informal open space with the nearest being c. 600m (walking route) to the east within The Wharf. It has good access to a primary school (Shardlow primary school, 87% capacity) which is c. 80m distance. As the option works against most of the decision making criteria (ie is poorly related to some key existing facilities via active travel), a minor negative effect is identified. </t>
  </si>
  <si>
    <t>Temporary jobs would be created during construction. No permanent jobs would be created as no employment land or uses are proposed. The site is located c. 1.9km from the existing employment site to the east,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</si>
  <si>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secondary school (91% capacity) and employment by active travel with these being located in Aston, Long Eaton or Castle Donington. It has good access to a primary school (Shardlow primary school, 87% capacity) which is c. 70m distance. It has good access to the Village Centre, although there is no retail provision there. As development of the site would work against most of the decision making criteria, the overall impact on infrastructure would be minor negative.</t>
  </si>
  <si>
    <t>Although the nearest train station is more than 800m distant, the nearest bus stop is  immediately adjacent to the south of the site on London Road, where buses serve the area on a frequent basis (3-4 times hourly). The nearest cycle route is also on Aston Lane. A minor positive effect is identified.</t>
  </si>
  <si>
    <t xml:space="preserve">The site is identified as Grade 3 Agricultural Land, which could comprise BMV land. However, it is noted that the site is partially covered by buffer zone for contaminated land (related to Elvaston landfill site),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</si>
  <si>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Around 40% of the site is identified as flood zone 3 and 60% flood zone 2 and therefore has a higher risk of fluvial flooding. A watercourse, Shardlow Dyke, is immediately adjacent to the northern site boundary. A significant  negative impact is therefore identified.</t>
  </si>
  <si>
    <t>London Road , Shardlow</t>
  </si>
  <si>
    <t>167 dwellings</t>
  </si>
  <si>
    <t>8.33ha</t>
  </si>
  <si>
    <t>SHELAA Site 279</t>
  </si>
  <si>
    <t xml:space="preserve">The site could yield 167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</si>
  <si>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Land off Derby Road, Hilton</t>
  </si>
  <si>
    <t>62 dwellings</t>
  </si>
  <si>
    <t>2.74ha</t>
  </si>
  <si>
    <t>SHELAA Site 290
Agricultural land.</t>
  </si>
  <si>
    <t xml:space="preserve">The site would yield approximately 62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</si>
  <si>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poor access via active travel to GP. It has moderate access to retail facilities (with the nearest convenience store c. 900m distant on Main Street), secondary school facilities (John Port Spencer Academy, 86% capacity), and the existing employment area at Hilton Business Park. It has good access primary schools (Mease Spencer Academy School, 86% capacity), and to formal and informal open space with the playing field/sports pitches to the east, Hilton Remembrance Park the Village Hall playing field all within 400m distance. As the option works against some of the decision making criteria (ie is poorly related to some key existing facilities via active travel), a minor negative effect is identified. </t>
  </si>
  <si>
    <t>A number of temporary jobs would be created during construction. No permanent jobs would be created as no employment land or uses are proposed. The site is located c. 0.8km from the existing employment site at Hilton Business Park, and therefore there would be opportunities with existing employment providers for future occupants within a reasonable distance by vehicle. Given the scale of development, construction would likely last 0-5 years and would make negligible contribution to improving skills and reducing unemployment levels within the District.  A neutral effect is therefore identified.</t>
  </si>
  <si>
    <t>The site has poor access via active travel to GP. It has moderate access to retail facilities (with the nearest convenience store c. 900m distant on Main Street), secondary school facilities (John Port Spencer Academy, 86% capacity), and the existing employment area at Hilton Business Park. It has good access primary schools (Mease Spencer Academy School, 86% capacity), and to formal and informal open space with the playing field/sports pitches to the east, Hilton Remembrance Park the Village Hall playing field all within 400m distance.  As there are a similar number of positives and negatives that development of this site would work result in, the overall impact on infrastructure would likely be balanced and a neutral effect is identified.</t>
  </si>
  <si>
    <t xml:space="preserve">Although the nearest train station is more than 800m distant, the nearest bus stop is immediately to the north of the site on Welland Road, where buses serve the area on a frequent basis (twice hourly). The nearest cycle route is within the village centre a moderate distance away, c. 500m to the north of the site.  The proximity to sustainable transport options, will help to encourage the use of the variety of options that are available. Therefore a minor positive effect is identified. </t>
  </si>
  <si>
    <t xml:space="preserve">The site is not located adjacent to a town or village centre (the site is 1.4km to Hilton Village Centre). The proposal would not provide a new local centre within the site . It would not detract from or improve existing town / village centres. Therefore a neutral effect is identified. </t>
  </si>
  <si>
    <t xml:space="preserve">The site is identified as Grade 4 agricultural land which is unlikely to comprise Best and Most Versatile quality. The site is fully covered by a Minerals Safeguarding Area (MSA) for sand and gravel extraction which extends from Doveridge to Elvaston. It is also identified as a 'Site of Concern' for contamination (from road haulage). The development of this site in isolation will have limited influence on recycling levels across the District, however it is assumed the site would provide adequate space for waste storage and collection as per Policy BNE1. As the site's development would work against some of the criteria, a minor negative effect is identified. </t>
  </si>
  <si>
    <t>Site 128_Land at Vale Road and Elmsdale Road, Woodville</t>
  </si>
  <si>
    <t>Land at Vale Road and Elmsdale Road, Woodville</t>
  </si>
  <si>
    <t>900 dwellings</t>
  </si>
  <si>
    <t>47.96 ha</t>
  </si>
  <si>
    <t>SHELAA Site 277
Agricultural land.</t>
  </si>
  <si>
    <t xml:space="preserve">The site would yield up to 900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</si>
  <si>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existing retail on the A511 with a convenience store c. 250m distant and the Local Centre c. 0.75km in Woodville. It has good access to a  primary schools with capacity, formal open space (on the site), and informal open space (with allotments immediately adjacent to the southern site boundary). It has and moderate access to employment (with an existing employment site 450m to the south on Sun Street) and a secondary school (Granville Academy) albeit this is oversubscribed.  It has poor access to GP facilities, with the nearest surgery more than 800m distance. As there are an equal number of positives and negatives, a neutral effect is identified. </t>
  </si>
  <si>
    <t>A number of temporary jobs would be created during construction. No permanent jobs would be created as no employment land or uses are proposed. The site is located c. 0.45km to 0.8km (walking/driving route) from emerging/existing employment sites at Hepworth Road and Occupation Lane, and therefore there would be opportunities with existing employment providers for future occupants within a reasonable distance. Given the scale of development, construction would likely last beyond 15 years and may therefore make a small contribution to improving skills and reducing unemployment levels within the District.  A minor positive effect is therefore identified.</t>
  </si>
  <si>
    <t>The site has moderate access to the Local Centre c. 0.75km in Woodville. It has good access to primary schools with capacity, formal open space (on the site), and informal open space (with allotments immediately adjacent to the southern site boundary). It has and moderate access to employment (with existing and emerging employment sites within 800m via active travel), and a secondary school (Granville Academy) albeit this is oversubscribed.  It has poor access to GP facilities, with the nearest surgery more than 800m distance.   As there are a similar number of positives and negatives that development of this site would work result in, the overall impact on infrastructure would likely be balanced and a neutral effect is identified.</t>
  </si>
  <si>
    <t xml:space="preserve">The nearest train station is more than 800m distant. The site has good existing connections using bus routes , where the nearest bus stop is c. 100m to the east or west on the A511 assumed access point,  which is served by three buses per hour. The site has good access to open space and a convenience store, which are present within c. 400m walking distance.  The proximity to existing facilities within walking distance, cycle routes and bus services will promote the use of sustainable transport options. Therefore a minor positive effect is identified. </t>
  </si>
  <si>
    <t xml:space="preserve">The site is located with Woodville Local Centre is c. 0.75k to the west which is a moderate distance away. The proposal would not provide a new local centre within the site . It would not detract from or improve existing town / village centres. Therefore a neutral effect is identified. </t>
  </si>
  <si>
    <t>The River Mease Catchment area has a small incursion onto the site at c. 1.5% of the surface area. The Mease Catchment area runs along the southern boundary of the site. It is not in a Ground Water Protection Zone. It is in a location that may be affected by noise from the A511 and there is moderate-high light pollution across the site from existing development. The introduction of development to an undeveloped site would increase noise and light pollution emitted from the site. Therefore a minor negative effect is identified.</t>
  </si>
  <si>
    <t>The site should be required to implement blue / green infrastructure where possible particularly where the site has an incursion from the River Mease Catchment area, albeit a small portion of the site.</t>
  </si>
  <si>
    <t>The site is in Flood Zone 1 and there is a watercourse within the woodland to the north-west and also one crossing the centre of the site. Policies SD2 (Flood Risk) and SD3 (Sustainable Water Supply, Drainage, and Sewerage Infrastructure) will require the site to incorporate flood risk management and sustainable drainage measures. A neutral impact is therefore identified.</t>
  </si>
  <si>
    <t xml:space="preserve">Land at Vale Road, Woodville </t>
  </si>
  <si>
    <t>229 dwellings</t>
  </si>
  <si>
    <t>9.4 ha</t>
  </si>
  <si>
    <t>SHELAA Site 278
Agricultural land.</t>
  </si>
  <si>
    <t xml:space="preserve">The site would yield up to 229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</si>
  <si>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The site has good access to a  primary schools with capacity, , and informal open space (with allotments immediately adjacent to the southern site boundary). It has moderate access to existing retail on the A511 with a convenience store c. 700m distance, and formal open space (450m north of the site via active travel). However, there is poor access to the Local Centre c. 900m in Woodville and GP facilities, with the nearest surgery more than 800m distance, as well as employment (with an existing employment site 900m to the south on Sun Street via active travel). The secondary school (Granville Academy) is oversubscribed. Since the majority works against some of the decision making criteria (i.e. the nearest secondary school does not have capacity, and has poor access to a GP surgery), without many positive effects to balance these, a minor negative effect is identified. </t>
  </si>
  <si>
    <t>A number of temporary jobs would be created during construction. No permanent jobs would be created as no employment land or uses are proposed. The site is located c. 0.45km to existing employment sites at Sun Street, as well as emerging and existing sites on Occupation Lane c. 1.5km, and therefore there would be opportunities with existing employment providers for future occupants within a reasonable distance. A neutral effect is therefore identified.</t>
  </si>
  <si>
    <t>The site has good access to a  primary schools with capacity, , and informal open space (with allotments immediately adjacent to the southern site boundary). It has moderate access to existing retail on the A511 with a convenience store c. 700m distance, and formal open space (450m north of the site via active travel). However, there is poor access to the Local Centre c. 900m in Woodville and GP facilities, with the nearest surgery more than 800m distance, as well as employment (with an existing employment site 900m to the south on Sun Street via active travel). The secondary school (Granville Academy) is oversubscribed. As there are a similar number of positives and negatives that development of this site would work result in, the overall impact on infrastructure would likely be balanced and a neutral effect is identified.</t>
  </si>
  <si>
    <t xml:space="preserve">The nearest train station is more than 800m distant. The site has poor existing connections using bus routes , where the nearest bus stop is c. 650m to the south on the A511 from the assumed access point, which is served by three buses per hour. There is access to an existing cycle route within 250m of the assumed site entrance. Although some essential facilities are beyond reasonable walking distance benchmark of 800m walking distance and there is poor access to a bus route, there is good access to cycle routes and convenience store within walking distance, which may promote sustainable transport options and active travel. There are an equal number of positives and negatives, therefore a neutral result is identified. </t>
  </si>
  <si>
    <t xml:space="preserve">The site is located with Woodville Local Centre is c. 0.9k to the west which is beyond the 800m reasonable walking distance benchmark. The proposal would not provide a new local centre within the site . It would not detract from or improve existing town / village centres. Therefore a neutral effect is identified. </t>
  </si>
  <si>
    <t>The site is outside the River Mease Catchment. It is not in a Ground Water Protection Zone. It isn't in a location affected by noise from the A511, although there is moderate-high light pollution across the site from existing development. The introduction of development to an undeveloped site would increase noise and light pollution emitted from the site. Therefore a minor negative effect is identified.</t>
  </si>
  <si>
    <t>The site is located in an area with existing good sustainable transport options. However, there are no existing  EV charging facilities within the vicinity of the site (the nearest is at 2.7km distance at Coppice Side, Morrisons). Policy INF2 (Sustainable Transport) would require development to make appropriate provision for EV charging. Low carbon heating options, such as heat networks (i.e. District heating) may be possible due to the site's proximity to the main urban area. A minor positive effect is therefore identified.</t>
  </si>
  <si>
    <t>The site is in Flood Zone 1 and there is a watercourse within the site and along the boundary to the north and north-west of the site. Policies SD2 (Flood Risk) and SD3 (Sustainable Water Supply, Drainage, and Sewerage Infrastructure) will require the site to incorporate flood risk management and sustainable drainage measures. A neutral impact is therefore identified.</t>
  </si>
  <si>
    <t>Land at Sutton Lane Hilton</t>
  </si>
  <si>
    <t>138 dwellings</t>
  </si>
  <si>
    <t>6.91 ha</t>
  </si>
  <si>
    <t>SHELAA Site 227
Agricultural land.</t>
  </si>
  <si>
    <t xml:space="preserve">The site would yield approximately 138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</si>
  <si>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 xml:space="preserve">Land at Mount Pleasant Road, Repton </t>
  </si>
  <si>
    <t>30 dwellings</t>
  </si>
  <si>
    <t>1.34ha</t>
  </si>
  <si>
    <t>SHELAA Site 151
Agricultural land.</t>
  </si>
  <si>
    <t xml:space="preserve">
There is 90m to a candiate LWS. The development of greenfield land may negativley impact biodiversity. There are also 11 TPOs and a small woodland TPO, as well as an open green space within 25m to the north of the site. A minor negative effect is predicted (pre-mitigation). </t>
  </si>
  <si>
    <t xml:space="preserve">The site proposes to provide up to 30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</si>
  <si>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 xml:space="preserve">
The site has moderate existing cycle connections. It has good access to open space on Mount Pleasant Road and The Holloway, both of which are available within 400m walking distance. It has poor access to both GP and existing employment facilities, both of which are more than 800m distance. It has good access to the Primary school, which is 600m and poor access to the Secondary School which is 7.6km and currently at 86% capacity.  As there are a similar number of positives and negatives that development of this site would  result in, the effect is neutral overall.</t>
  </si>
  <si>
    <t xml:space="preserve">A small number of temporary jobs would be created during construction. No permanent jobs would be created as no employment land or uses are proposed. The site is located 4.8km (walking/driving route) from an existing employment site, and therefore there would be opportunities with existing employment providers for future occupants within a reasonable distance. A neutral effect is identified. </t>
  </si>
  <si>
    <t>The site is within 650m of an existing cycle route (along Main Street). It has poor access via active travel to  GP, Secondary and Employment facilities which are more than 800m distant. Although it also has poor access to the nearest Local Centre, it has moderate access (c. 650m) to the High Street retail area which is identified as an 'Other Centre' within the Local Plan.  It has good access to Repton Primary School.  As there are a similar number of positives and negatives that development of this site would work result in, the overall impact on infrastructure would likely be balanced and a neutral effect is identified.</t>
  </si>
  <si>
    <t>Although the nearest train station is more than 800m distant the site has good existing cycle connections. The nearest bus stop to the site is c. 1.2km to the north at The Cross on Willington Road, although the buses from there serve the area every half an hour. The lack of bus and train services in proximity would likely result in reliance on the private car journeys and a minor adverse effect is identified.</t>
  </si>
  <si>
    <t xml:space="preserve">The site is identified as Grade 2 Agricultural Land, which would likely comprise BMV land. However, it is noted that all of the site is covered by contaminated land (unknown filled ground), which may impact the land quality. Furthermore, the site is completely covered by a sand and gravel protection zone. Development of the site would lead to the irreversible loss of greenfield land and impact soils, albeit this is balanced to an extent with the potential for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</si>
  <si>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existing good sustainable transport options albit they are more than 800m away as such the site is located in an area with less sustainable transport infrastructure. There are no existing public EV charging facilities within the vicinity of the site (the nearest is The Boot Pub, c. 1.3km to the north). A neutral effect is therefore identified.</t>
  </si>
  <si>
    <t>The site is in Flood Zone 1 and Repton Brook watercourse is nearby (c. 200m to the west). It is unlikely that development of the site would materially alter or improve flood risk or water availability. A neutral effect is therefore identified.</t>
  </si>
  <si>
    <t>The site is in close proxmity to designated heritage assets, which include listed dovecote and early c. 19th C. farmhouse to the south of the site, within 50m of the site. Development would likely be in the setting of these listed buildings. There are nearby Historic Environment Records in close proxmity to the boundary of the site. Therefore a neutral effect is identified. It is not known if the impacts on these historic assets can be mitigated, therefore a minor negative is identified.</t>
  </si>
  <si>
    <t xml:space="preserve">
The site is greenfield, countryside land  that is adjacent to, but outside of, existing built form. It is not however covered by any landscape designations, including green belt . It is partially in Secondary AMES. There would be a localised, negative impact on landscape character through the site's development.  Therefore, a significant negative effect is identified. </t>
  </si>
  <si>
    <t>41 dwellings</t>
  </si>
  <si>
    <t>1.84 ha</t>
  </si>
  <si>
    <t>SHELAA Site 65
Agricultural land.</t>
  </si>
  <si>
    <t xml:space="preserve">The site would yield approximately 41 dwellings. It is assumed that proposed Policy H20 (Housing Balance and Custom/Self-Build), and Policy H21 (Affordable Housing) would be able to be complied with, and that the relative proportion and mix of housing would be provided.  </t>
  </si>
  <si>
    <t>A number of temporary jobs would be created during construction. No permanent jobs would be created as no employment land or uses are proposed. The site is located c. 1.2km from the existing employment site at Hilton Business Park, and therefore there would be opportunities with existing employment providers for future occupants within a reasonable distance by vehicle. A neutral effect is therefore identified.</t>
  </si>
  <si>
    <t xml:space="preserve">Although the nearest train station is more than 800m distant, the nearest bus stop is located c.100m to the west of the site on Derby Road, where buses serve the area on a frequent basis (twice hourly). There are cycle routes directly at the assumed access point on Derby Road.  The proximity to sustainable transport options will help to encourage the use of the variety of options that are available. Therefore a minor positive effect is identified. </t>
  </si>
  <si>
    <t xml:space="preserve">The proposal would not provide a new local centre within the site. It would not detract from or improve existing town / village centres. Therefore a neutral effect is identified. </t>
  </si>
  <si>
    <t xml:space="preserve">The site is identified as Grade 3 Agricultural Land, which could comprise BMV land. However, it is noted that all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</si>
  <si>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in Flood Zone 1 and there is a brook along the north and west of the site boundary. A neutral effect is therefore identified.</t>
  </si>
  <si>
    <r>
      <rPr>
        <sz val="11"/>
        <color rgb="FF000000"/>
        <rFont val="Calibri"/>
        <scheme val="minor"/>
      </rPr>
      <t>The site is greenfield, countryside land  that is adjacent to, but outside of, existing built form. It is not however covered by any landscape designations, including green belt or AMES. There would be a localised, negative impact on landscape character through the site's development.   Therefore, a minor negative effect is identified.</t>
    </r>
    <r>
      <rPr>
        <sz val="11"/>
        <color rgb="FFFF0000"/>
        <rFont val="Calibri"/>
        <scheme val="minor"/>
      </rPr>
      <t xml:space="preserve"> </t>
    </r>
  </si>
  <si>
    <t>97 dwellings</t>
  </si>
  <si>
    <t>4.33 ha</t>
  </si>
  <si>
    <t>SHELAA Site 129
Agricultural land.</t>
  </si>
  <si>
    <t xml:space="preserve">The site could yield 97 dwellings. It is assumed that proposed Policy H20 (Housing Balance and Custom/Self-Build), and Policy H21 (Affordable Housing) would be able to be complied with, and that the relative proportion and mix of housing would be provided. </t>
  </si>
  <si>
    <r>
      <rPr>
        <sz val="11"/>
        <color rgb="FF000000"/>
        <rFont val="Calibri"/>
        <scheme val="minor"/>
      </rPr>
      <t>The site has good</t>
    </r>
    <r>
      <rPr>
        <sz val="11"/>
        <color rgb="FFFF0000"/>
        <rFont val="Calibri"/>
        <scheme val="minor"/>
      </rPr>
      <t xml:space="preserve"> </t>
    </r>
    <r>
      <rPr>
        <sz val="11"/>
        <color rgb="FF000000"/>
        <rFont val="Calibri"/>
        <scheme val="minor"/>
      </rPr>
      <t xml:space="preserve">access (via active travel) to primary education provision with Overseal Primary School (at 89% capacity) c. 320m distance, and formal and informal open space, with these facilities immediately adjacent to the north.  It has moderate access to retail, with the nearest convenience store c. 480m distance on Moira/Lullington Road. It has poor access to GP facilities and secondary education provision, with these facilities located in Castle Gresley and Swadlincote respectively. It has poor access to employment at 2.8km to employment site at Rawdon Road, Ashby. As there are a similar number of positives and negatives that development of this site would work result in, the effect is neutral overall. </t>
    </r>
  </si>
  <si>
    <t xml:space="preserve">The nearest village centre is c. 430m to Overseal Local Centre. The proposal would not provide a new local centre within the site . It would not detract from or improve existing village centres. Therefore a neutral effect is identified. </t>
  </si>
  <si>
    <t xml:space="preserve">The site is identified as 100% Grade 3 Agricultural Land, which could comprise BMV land. However, it is noted that the entirety of the site is within a buffer zone for contaminated land (unknown filled ground), which may impact the land quality. 42% of the site is within the High Risk Area for Coal Mining, which means there are recorded coal mining hazard, and the remaining 58% of the site is in the Low Risk Area for Coal Mining where there may be unrecorded coal mining hazards.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</si>
  <si>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Land off Primula Way, Stenson Fields </t>
  </si>
  <si>
    <t xml:space="preserve">Twyford &amp; Stenson and Stenson Fields </t>
  </si>
  <si>
    <t>328 dwellings</t>
  </si>
  <si>
    <t>4.35 ha</t>
  </si>
  <si>
    <t>SHELAA Site 283
Agricultural land.</t>
  </si>
  <si>
    <t>Land to the south if Old Etwall Road, Mickelover</t>
  </si>
  <si>
    <t>Burnaston</t>
  </si>
  <si>
    <t>32 dwellings</t>
  </si>
  <si>
    <t>1.12 ha</t>
  </si>
  <si>
    <t xml:space="preserve">Proposed Policy INF1 would ensure that  necessary facilities and services required to meet the needs of new residents are provided. A neutral residual effect is therefore identified. </t>
  </si>
  <si>
    <t xml:space="preserve">Drakelow House is within the site boundary. It is not designated as a heritage asset but assessment should be undertaken to understand any historic importance of the building prior to development. </t>
  </si>
  <si>
    <t>The site is located in an area with sustainable transport infrastructure. There are no existing public EV charging facilities within the vicinity of the site (the nearest is Aldi, Burton upon Trent, c. 2.4km distance). A neutral effect is therefore identified.</t>
  </si>
  <si>
    <t xml:space="preserve">
The site is in Flood Zone 1 and the closest watercourse is c. 60m distance. Due to the scale of development, is unlikely that development of the site would materially alter or improve flood risk or water availability.  A neutral effect is therefore identified.</t>
  </si>
  <si>
    <r>
      <rPr>
        <sz val="11"/>
        <color rgb="FF808080"/>
        <rFont val="Calibri"/>
        <family val="2"/>
        <scheme val="minor"/>
      </rPr>
      <t xml:space="preserve">
</t>
    </r>
    <r>
      <rPr>
        <sz val="11"/>
        <color rgb="FF000000"/>
        <rFont val="Calibri"/>
        <family val="2"/>
        <scheme val="minor"/>
      </rPr>
      <t xml:space="preserve">The site is greenfield, countryside land  that is adjacent to, but outside of, existing built form which is otherwise largely contained by the A444 to the east, and the old Ivanhoe railway line to the south and west, which would form a new 'defensible boundary'. The site is not however covered by any landscape designations, including green belt or AMES. There would be a localised, negative impact on landscape character through the site's development. </t>
    </r>
    <r>
      <rPr>
        <sz val="11"/>
        <color rgb="FFFF0000"/>
        <rFont val="Calibri"/>
        <family val="2"/>
        <scheme val="minor"/>
      </rPr>
      <t xml:space="preserve"> </t>
    </r>
    <r>
      <rPr>
        <sz val="11"/>
        <color rgb="FF000000"/>
        <rFont val="Calibri"/>
        <family val="2"/>
        <scheme val="minor"/>
      </rPr>
      <t>Therefore, a minor negative effect is identified.</t>
    </r>
    <r>
      <rPr>
        <sz val="11"/>
        <color rgb="FFFF0000"/>
        <rFont val="Calibri"/>
        <family val="2"/>
        <scheme val="minor"/>
      </rPr>
      <t xml:space="preserve"> </t>
    </r>
  </si>
  <si>
    <t>The site is greenfield, countryside land  that is adjacent to, but outside of, existing built form. It is entirely covered by Secondary AMES designation. Additionally, there would be a localised, negative impact on landscape character through the site's development. Therefore, a significant negative effect is identified.</t>
  </si>
  <si>
    <r>
      <rPr>
        <sz val="11"/>
        <color theme="1"/>
        <rFont val="Calibri"/>
        <family val="2"/>
        <scheme val="minor"/>
      </rPr>
      <t>A number of temporary jobs would be created during construction.  The site would provide some permanent jobs at facilities within the local centre. The site is located 20m (walking/driving route) from an existing employment site across the A444, with good access to the primary employment sites in Swadlincote along Cadley Hill Road and William Nadin Way. Therefore, there would be highly accessible opportunities with a diverse range of existing employment providers for future occupants within a short walking distance. Given the scale of development, construction would likely last several years and may therefore make a small contribution to improving skills and reducing unemployment levels within the District.  A minor positive effect is therefore identified.</t>
    </r>
  </si>
  <si>
    <r>
      <rPr>
        <sz val="11"/>
        <color theme="1"/>
        <rFont val="Calibri"/>
        <family val="2"/>
        <scheme val="minor"/>
      </rPr>
      <t xml:space="preserve">The nearest train station is more than 800m distant. The nearest bus stop is directly in front of the site to the east of the site on the A444 and buses serve the stop every half an hour. The proximity to sustainable transport options, will help to encourage the use of the variety of options that are available. Active travel into Swadlincote town centre is also supported by existing cycle routes, as well as off-road greenways through Coronation Park and dedicated cycle routes to the north of William-Nadin Way. Therefore a minor positive effect is identified. </t>
    </r>
  </si>
  <si>
    <t>A number of temporary jobs would be created during construction. No permanent jobs would be created as no employment land or uses are proposed. The site is located c. 0.8km (walking/driving route) from existing employment at Hilton Business Park, with the Freeport and Toyota within reasonable distance, and therefore there would be opportunities with existing employment providers for future occupants. Given the scale of development, construction would likely last several years and may therefore make a small contribution to improving skills and reducing unemployment levels within the District.  A minor positive effect is therefore identified.</t>
  </si>
  <si>
    <t>H23A: North of Linton Road, Castle Gresley</t>
  </si>
  <si>
    <t>H23M: Land off Mount Pleasant Road, Repton</t>
  </si>
  <si>
    <t>H23D: Land south of Walton Road, Drakelow</t>
  </si>
  <si>
    <t>H23F: Land south of Etwall</t>
  </si>
  <si>
    <t>H23G: Land East of Hatton</t>
  </si>
  <si>
    <t>H23O: Land north of Willington</t>
  </si>
  <si>
    <t>H23O</t>
  </si>
  <si>
    <t>H23P: Land off Kingfisher Way, Willington</t>
  </si>
  <si>
    <t>H23P</t>
  </si>
  <si>
    <t>H23A</t>
  </si>
  <si>
    <t>North of Linton Road, Castle Gresley</t>
  </si>
  <si>
    <t>H23M</t>
  </si>
  <si>
    <t>Land off Mount Pleasant Road, Repton</t>
  </si>
  <si>
    <t>Land north of Willington</t>
  </si>
  <si>
    <t>H23F</t>
  </si>
  <si>
    <t>Land south of Etwall</t>
  </si>
  <si>
    <t>Land East of Hatton</t>
  </si>
  <si>
    <t>H23G</t>
  </si>
  <si>
    <t>H23J: Jawbone Lane, Melbourne</t>
  </si>
  <si>
    <t>H23J</t>
  </si>
  <si>
    <t>H23D</t>
  </si>
  <si>
    <t>Land south of Walton Road, Drakelow</t>
  </si>
  <si>
    <t>Regulation 19 Local Plan Part 2 SA Report: Appendix D</t>
  </si>
  <si>
    <t>Sites Options Assessment</t>
  </si>
  <si>
    <t xml:space="preserve">South Derbyshire District Council, SLR Consulting Ltd </t>
  </si>
  <si>
    <t>Contract  No:</t>
  </si>
  <si>
    <t>C0428</t>
  </si>
  <si>
    <t>Issue</t>
  </si>
  <si>
    <t xml:space="preserve">Authors        </t>
  </si>
  <si>
    <t xml:space="preserve">Project Director                     </t>
  </si>
  <si>
    <t>V Pearson</t>
  </si>
  <si>
    <t>Date:</t>
  </si>
  <si>
    <t>This document has been prepared by SLR Consulting Ltd with reasonable skill, care and diligence, and taking account of the timescales and resources devoted to it by agreement with South Derbyshire District Council (the Client) as part or all of the services it has been appointed by the Client to carry out. It is subject to the terms and conditions of that appointment.
SLR shall not be liable for the use of or reliance on any information, advice, recommendations and opinions in this document for any purpose by any person other than the Client. Reliance may be granted to a third party only in the event that SLR and the third party have executed a reliance agreement or collateral warranty.
Information reported herein may be based on the interpretation of public domain data collected by SLR, and/or information supplied by the Client and/or its other advisors and associates. These data have been accepted in good faith as being accurate and valid.  
The copyright and intellectual property in all drawings, reports, specifications, bills of quantities, calculations and other information set out in this report remain vested in SLR unless the terms of appointment state otherwise.  
This document may contain information of a specialised and/or highly technical nature and the Client is advised to seek clarification on any elements which may be unclear to it. 
Information, advice, recommendations and opinions in this document should only be relied upon in the context of the whole document and any documents referenced explicitly herein and should then only be used within the context of the appointment.</t>
  </si>
  <si>
    <t>VERSION CONTROL RECORD</t>
  </si>
  <si>
    <t>Description of Status</t>
  </si>
  <si>
    <t>Date</t>
  </si>
  <si>
    <t>Reviewer Initials</t>
  </si>
  <si>
    <t>Authors Initials</t>
  </si>
  <si>
    <t>JM</t>
  </si>
  <si>
    <t>South Derbyshire District Council
SLR Consulting</t>
  </si>
  <si>
    <t>SDDC, CT</t>
  </si>
  <si>
    <t xml:space="preserve">The site proposes to provide up to 125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</si>
  <si>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The site is identified as Flood Zones 2 and 3, and therefore has a higher risk of fluvial flooding. A watercourse is located c. 20m to the south-west of the site. It would not be possible to avoid the area of flood risk which covers the entirety of the site. As flood risk would not be minimised and the site is in Flood Zones 2 and 3, a significant negative effect is identified.</t>
  </si>
  <si>
    <t>Sustainability Topic</t>
  </si>
  <si>
    <t>Sustainability Objective</t>
  </si>
  <si>
    <t>Indicator</t>
  </si>
  <si>
    <t xml:space="preserve">RAG Criteria </t>
  </si>
  <si>
    <t>Justification</t>
  </si>
  <si>
    <t>Biodiversity, Geodiversity, Flora and Fauna</t>
  </si>
  <si>
    <t>Outside of River Mease SAC catchment</t>
  </si>
  <si>
    <t>Within River Mease SAC catchment</t>
  </si>
  <si>
    <t>Professional judgement</t>
  </si>
  <si>
    <t xml:space="preserve">Proximity to SSSI </t>
  </si>
  <si>
    <t>&gt;800m</t>
  </si>
  <si>
    <t>200-800m</t>
  </si>
  <si>
    <t>&lt;200m</t>
  </si>
  <si>
    <t>No residential limits/under residential limit</t>
  </si>
  <si>
    <t>Within 10 dwellings of residential limits</t>
  </si>
  <si>
    <t>Exceeds residential limits</t>
  </si>
  <si>
    <t>Proximity to parks and informal open space</t>
  </si>
  <si>
    <t>400-800m</t>
  </si>
  <si>
    <t>&lt;400m</t>
  </si>
  <si>
    <t>CIHT Planning for Walking Guidelines, 2015</t>
  </si>
  <si>
    <t>Proximity to Local Wildlife Sites &amp; potential LWS</t>
  </si>
  <si>
    <t>&gt;100m from LWS</t>
  </si>
  <si>
    <t>&lt;100m from LWS</t>
  </si>
  <si>
    <t>Site intersects LWS</t>
  </si>
  <si>
    <t>Withdrawn LP</t>
  </si>
  <si>
    <t>No TPOs on site</t>
  </si>
  <si>
    <t>TPO within 10m of the site</t>
  </si>
  <si>
    <t>TPO included within site</t>
  </si>
  <si>
    <t xml:space="preserve">NPPF </t>
  </si>
  <si>
    <t>&gt;50m</t>
  </si>
  <si>
    <t>&lt;50m</t>
  </si>
  <si>
    <t>Intersects or is adjacent</t>
  </si>
  <si>
    <t>Professional Judgement</t>
  </si>
  <si>
    <t>Population and Human Health</t>
  </si>
  <si>
    <t>Provision of Affordable housing</t>
  </si>
  <si>
    <t>&gt;40% affordable housing provision</t>
  </si>
  <si>
    <t>&lt; 40% affordable housing provision</t>
  </si>
  <si>
    <t xml:space="preserve">No affordable housing provision  </t>
  </si>
  <si>
    <t xml:space="preserve">In line with withdrawn LP policies </t>
  </si>
  <si>
    <t>At 90% capacity</t>
  </si>
  <si>
    <t>Running at 95%+ capacity</t>
  </si>
  <si>
    <t>&lt;3.2km</t>
  </si>
  <si>
    <t>&gt;3.2km</t>
  </si>
  <si>
    <t>Home to School Transport and Travel Guidance, 2014[2]</t>
  </si>
  <si>
    <t>&lt;1km</t>
  </si>
  <si>
    <t>&lt;4.8km</t>
  </si>
  <si>
    <t xml:space="preserve">&gt;4.8km </t>
  </si>
  <si>
    <t>Home to School Transport and Travel Guidance, 2014</t>
  </si>
  <si>
    <t>Lowest income/employment deprivation</t>
  </si>
  <si>
    <t>Medium income/employment deprivation</t>
  </si>
  <si>
    <t>Highest income/employment deprivation</t>
  </si>
  <si>
    <t>Site does not provide retail or town centre uses</t>
  </si>
  <si>
    <t>Site provides retails or other town centre uses which will be lost through development</t>
  </si>
  <si>
    <t>Provides employment space</t>
  </si>
  <si>
    <t>Does not provide employment space</t>
  </si>
  <si>
    <t>&lt;1.2km</t>
  </si>
  <si>
    <t>&lt;5km</t>
  </si>
  <si>
    <t>&gt;5km</t>
  </si>
  <si>
    <t>Material Assets</t>
  </si>
  <si>
    <t>Home to School Transport and Travel Guidance, 2014[3]</t>
  </si>
  <si>
    <t xml:space="preserve">Proximity to existing and planned employment areas via active travel </t>
  </si>
  <si>
    <t>&gt;400m</t>
  </si>
  <si>
    <t>Professional judgement &amp; MAGIC mapping</t>
  </si>
  <si>
    <t>Soil, Water and Air</t>
  </si>
  <si>
    <t>Grade 5, non-agricultural land, and urban land</t>
  </si>
  <si>
    <t>Grades 3 &amp; 4</t>
  </si>
  <si>
    <t>Grades 1 &amp; 2</t>
  </si>
  <si>
    <t xml:space="preserve">Natural England: Guide to assessing development proposals on agricultural land[4] </t>
  </si>
  <si>
    <t>Mineral source protection zone (sand and gravel, grit, and coal)</t>
  </si>
  <si>
    <t xml:space="preserve">Partial </t>
  </si>
  <si>
    <t>Brownfield land</t>
  </si>
  <si>
    <t>Professional judgement &amp; SDDC brownfield map</t>
  </si>
  <si>
    <t>Contaminated land</t>
  </si>
  <si>
    <t>Outside of groundwater protection zone</t>
  </si>
  <si>
    <t>Within groundwater protection zone</t>
  </si>
  <si>
    <t>Outside of River Mease SAC nutrient neutrality zone</t>
  </si>
  <si>
    <t>Within River Mease SAC nutrient neutrality zone</t>
  </si>
  <si>
    <t>Site affected by existing noise pollution</t>
  </si>
  <si>
    <t>Professional judgement &amp; Extrium – England Nosie Map Viewer</t>
  </si>
  <si>
    <t>1-7 Nanowatts</t>
  </si>
  <si>
    <t>&lt;0.25-0.99 Nanowattts</t>
  </si>
  <si>
    <t>Professional judgement &amp; CPRE Light Pollution Map</t>
  </si>
  <si>
    <t>Climatic Factors</t>
  </si>
  <si>
    <t>Within 600m of public one</t>
  </si>
  <si>
    <t>Professional judgement &amp; ZAP mapping</t>
  </si>
  <si>
    <t xml:space="preserve">Zone 1 </t>
  </si>
  <si>
    <t>Zone 2</t>
  </si>
  <si>
    <t>Zone 3a and 3b</t>
  </si>
  <si>
    <t>Environment Agency Guidance[5]</t>
  </si>
  <si>
    <t>10-1000m</t>
  </si>
  <si>
    <t>&lt;10m</t>
  </si>
  <si>
    <t>Cirra Environmental Good Practice on Site (Third Edition), 2010</t>
  </si>
  <si>
    <t>Cultural Heritage (including Architectural and Archaeological Heritage)</t>
  </si>
  <si>
    <t>&gt;25m</t>
  </si>
  <si>
    <t>&lt;25m</t>
  </si>
  <si>
    <t>RTPI Practice Advice, 2018</t>
  </si>
  <si>
    <t>RTPI Practice Advice, 2019</t>
  </si>
  <si>
    <t>Landscape</t>
  </si>
  <si>
    <t>Partly within Green Belt</t>
  </si>
  <si>
    <t>Within Green Belt</t>
  </si>
  <si>
    <t>NPPF (2023)</t>
  </si>
  <si>
    <t>None</t>
  </si>
  <si>
    <t>Secondary</t>
  </si>
  <si>
    <t>Primary</t>
  </si>
  <si>
    <t>Derbyshire County Council Technical Report 2013 Areas of Multiple Environmental Sensitivity</t>
  </si>
  <si>
    <t>[2] Department for Education, Home to School Travel and Transport Guidance, Statutory Guidance for Local Authorities, July 2014</t>
  </si>
  <si>
    <t>[3] Department for Education, Home to School Travel and Transport Guidance, Statutory Guidance for Local Authorities, July 2014</t>
  </si>
  <si>
    <t>[5] Environment Agency, Flood Risk Assessment: Local Planning Authorities Guidance</t>
  </si>
  <si>
    <t>This table presents the RAG Criteria used within the assessment of site options. These criteria were generated through reference to existing guidance / good practice; the sources of this guidance and good practice are included within the Table. The RAG ratings helped to inform the assessment of all site options against the SA Framework.</t>
  </si>
  <si>
    <r>
      <t>Capacity available</t>
    </r>
    <r>
      <rPr>
        <sz val="10"/>
        <color rgb="FFFF0000"/>
        <rFont val="Arial"/>
        <family val="2"/>
      </rPr>
      <t xml:space="preserve"> </t>
    </r>
  </si>
  <si>
    <r>
      <t>&lt;1km</t>
    </r>
    <r>
      <rPr>
        <sz val="10"/>
        <color rgb="FFFF0000"/>
        <rFont val="Arial"/>
        <family val="2"/>
      </rPr>
      <t xml:space="preserve"> </t>
    </r>
  </si>
  <si>
    <r>
      <t>&lt;400m</t>
    </r>
    <r>
      <rPr>
        <sz val="10"/>
        <color rgb="FFFF0000"/>
        <rFont val="Arial"/>
        <family val="2"/>
      </rPr>
      <t xml:space="preserve"> </t>
    </r>
  </si>
  <si>
    <r>
      <t>&lt;800m</t>
    </r>
    <r>
      <rPr>
        <sz val="10"/>
        <color rgb="FFFF0000"/>
        <rFont val="Arial"/>
        <family val="2"/>
      </rPr>
      <t xml:space="preserve"> </t>
    </r>
  </si>
  <si>
    <r>
      <t>Site not affected by existing noise pollution</t>
    </r>
    <r>
      <rPr>
        <sz val="10"/>
        <color rgb="FFFF0000"/>
        <rFont val="Arial"/>
        <family val="2"/>
      </rPr>
      <t xml:space="preserve"> </t>
    </r>
  </si>
  <si>
    <r>
      <t>8-&gt;32 Nanowatts</t>
    </r>
    <r>
      <rPr>
        <sz val="10"/>
        <color rgb="FFFF0000"/>
        <rFont val="Arial"/>
        <family val="2"/>
      </rPr>
      <t xml:space="preserve"> </t>
    </r>
  </si>
  <si>
    <r>
      <t>Within 200m of the site</t>
    </r>
    <r>
      <rPr>
        <sz val="10"/>
        <color rgb="FFFF0000"/>
        <rFont val="Arial"/>
        <family val="2"/>
      </rPr>
      <t xml:space="preserve"> </t>
    </r>
  </si>
  <si>
    <r>
      <t>More than 600m from an EV charging points</t>
    </r>
    <r>
      <rPr>
        <sz val="10"/>
        <color rgb="FF00B050"/>
        <rFont val="Arial"/>
        <family val="2"/>
      </rPr>
      <t xml:space="preserve"> </t>
    </r>
  </si>
  <si>
    <r>
      <t>&gt;1000m</t>
    </r>
    <r>
      <rPr>
        <sz val="10"/>
        <color rgb="FFFF0000"/>
        <rFont val="Arial"/>
        <family val="2"/>
      </rPr>
      <t xml:space="preserve"> </t>
    </r>
  </si>
  <si>
    <r>
      <t>Not within Green Belt</t>
    </r>
    <r>
      <rPr>
        <sz val="10"/>
        <color rgb="FFFF0000"/>
        <rFont val="Arial"/>
        <family val="2"/>
      </rPr>
      <t xml:space="preserve"> </t>
    </r>
  </si>
  <si>
    <t>RTPI Strategic Env. Assessment Practice Advice 2018. 
It is recognised that distance is not a definitive guide to the likelihood or significance of effects on a SSSI.</t>
  </si>
  <si>
    <r>
      <t xml:space="preserve">S01 Biodiversity: </t>
    </r>
    <r>
      <rPr>
        <sz val="10"/>
        <color theme="1"/>
        <rFont val="Arial"/>
        <family val="2"/>
      </rPr>
      <t>To safeguard and enhance biodiversity (including BAP habitats and species) and geodiversity through biodiversity net gain and improve connectivity between, and access to, green spaces and functional habitats.</t>
    </r>
  </si>
  <si>
    <r>
      <t xml:space="preserve">S02 Housing: </t>
    </r>
    <r>
      <rPr>
        <sz val="10"/>
        <color theme="1"/>
        <rFont val="Arial"/>
        <family val="2"/>
      </rPr>
      <t xml:space="preserve">To ensure everyone has access to sustainable housing, which is affordable, and meets the needs of all residents including the elderly and other vulnerable groups and will support the vitality of existing communities and settlements. </t>
    </r>
  </si>
  <si>
    <r>
      <t xml:space="preserve">S03 Accessibility and Health: </t>
    </r>
    <r>
      <rPr>
        <sz val="10"/>
        <color theme="1"/>
        <rFont val="Arial"/>
        <family val="2"/>
      </rPr>
      <t>To improve local accessibility to healthcare, education, employment, retail facilities and recreational resources (including open spaces and sports facilities) and enhance wellbeing, promoting healthy and sustainable lifestyles.</t>
    </r>
  </si>
  <si>
    <r>
      <t xml:space="preserve">S04 Quality of Life: </t>
    </r>
    <r>
      <rPr>
        <sz val="10"/>
        <color theme="1"/>
        <rFont val="Arial"/>
        <family val="2"/>
      </rPr>
      <t>To create safe and attractive places which contribute towards quality of life and community cohesion.</t>
    </r>
  </si>
  <si>
    <r>
      <t xml:space="preserve">S05 Inequalities: </t>
    </r>
    <r>
      <rPr>
        <sz val="10"/>
        <color theme="1"/>
        <rFont val="Arial"/>
        <family val="2"/>
      </rPr>
      <t>Ensure all residents have equitable access to employment, education, community services and facilities irrespective of race, religion, sex, age, sexual orientation, disability, gender reassignment, marriage and civil partnership or pregnancy/maternity.</t>
    </r>
  </si>
  <si>
    <r>
      <t xml:space="preserve">S06 Economy: </t>
    </r>
    <r>
      <rPr>
        <sz val="10"/>
        <color theme="1"/>
        <rFont val="Arial"/>
        <family val="2"/>
      </rPr>
      <t>To deliver growth in key employment sectors and support the creation of new and retention of existing businesses in urban and rural areas.</t>
    </r>
  </si>
  <si>
    <r>
      <t xml:space="preserve">S07 Employment: </t>
    </r>
    <r>
      <rPr>
        <sz val="10"/>
        <color theme="1"/>
        <rFont val="Arial"/>
        <family val="2"/>
      </rPr>
      <t>To create greater employment opportunities and higher value jobs across the whole District.</t>
    </r>
  </si>
  <si>
    <r>
      <t xml:space="preserve">S08 Infrastructure: </t>
    </r>
    <r>
      <rPr>
        <sz val="10"/>
        <color theme="1"/>
        <rFont val="Arial"/>
        <family val="2"/>
      </rPr>
      <t>To deliver improved infrastructure to support growth and economic competitiveness of urban and rural businesses and communities.</t>
    </r>
  </si>
  <si>
    <r>
      <t xml:space="preserve">S09 Sustainable Travel: </t>
    </r>
    <r>
      <rPr>
        <sz val="10"/>
        <color theme="1"/>
        <rFont val="Arial"/>
        <family val="2"/>
      </rPr>
      <t xml:space="preserve">To promote sustainable travel habits including walking, cycling and public transport (bus and rail) usage.  </t>
    </r>
  </si>
  <si>
    <r>
      <t xml:space="preserve">S010 Town and Village Centres: </t>
    </r>
    <r>
      <rPr>
        <sz val="10"/>
        <color theme="1"/>
        <rFont val="Arial"/>
        <family val="2"/>
      </rPr>
      <t>To ensure that town and village centres are vibrant and viable.</t>
    </r>
  </si>
  <si>
    <r>
      <t xml:space="preserve">S011 Resources: </t>
    </r>
    <r>
      <rPr>
        <sz val="10"/>
        <color theme="1"/>
        <rFont val="Arial"/>
        <family val="2"/>
      </rPr>
      <t xml:space="preserve">To minimise waste and ensure the sustainable use and protection of natural resources including greenfield land, soil and minerals resources. </t>
    </r>
  </si>
  <si>
    <r>
      <t xml:space="preserve">S012 Pollution: </t>
    </r>
    <r>
      <rPr>
        <sz val="10"/>
        <color theme="1"/>
        <rFont val="Arial"/>
        <family val="2"/>
      </rPr>
      <t>To minimise water, air, light and noise pollution and ensure that future growth does not lead to the further deterioration of environmental conditions.</t>
    </r>
  </si>
  <si>
    <r>
      <t xml:space="preserve">S013 Contributions to Climate Change: </t>
    </r>
    <r>
      <rPr>
        <sz val="10"/>
        <color theme="1"/>
        <rFont val="Arial"/>
        <family val="2"/>
      </rPr>
      <t>To reduce the District’s contribution towards the emission of climate change gases.</t>
    </r>
  </si>
  <si>
    <r>
      <t xml:space="preserve">S014 Adaptation to Climate Change: </t>
    </r>
    <r>
      <rPr>
        <sz val="10"/>
        <color theme="1"/>
        <rFont val="Arial"/>
        <family val="2"/>
      </rPr>
      <t>To manage the effects of climate change including flood risk, reduced water availability and overheating.</t>
    </r>
  </si>
  <si>
    <r>
      <t xml:space="preserve">S015 Townscape and Historic Environment: </t>
    </r>
    <r>
      <rPr>
        <sz val="10"/>
        <color theme="1"/>
        <rFont val="Arial"/>
        <family val="2"/>
      </rPr>
      <t xml:space="preserve">To conserve and enhance the townscape, historic environment, heritage assets (including known and unknown archaeological sites) and their settings. </t>
    </r>
  </si>
  <si>
    <t>It is appropriate to ‘flag’ a site red where a site is within, intersects or is adjacent to a Conservation Area. It is also appropriate to flag sites that might more widely impact on the setting of a conservation area and a 50m threshold has been assumed. It is recognised that distance is not a definitive guide to the likelihood or significance of effects in a heritage asset.</t>
  </si>
  <si>
    <r>
      <t xml:space="preserve">S016 Landscape: </t>
    </r>
    <r>
      <rPr>
        <sz val="10"/>
        <color theme="1"/>
        <rFont val="Arial"/>
        <family val="2"/>
      </rPr>
      <t>To conserve and enhance the District’s landscape character.</t>
    </r>
  </si>
  <si>
    <t>Natural England’s Impact Risk zones for Sites of Special Scientific Interest [1]</t>
  </si>
  <si>
    <t>[1] https://magic.defra.gov.uk/Metadata_for_magic/SSSI%20IRZ%20User%20Guidance%20MAGIC.pdf</t>
  </si>
  <si>
    <t>[4] https://www.gov.uk/government/publications/agricultural-land-assess-proposals-for-development/guide-to-assessing-development-proposals-on-agricultural-land</t>
  </si>
  <si>
    <t>H23B: Southwest Swadlincote</t>
  </si>
  <si>
    <t>Land west of Burton Road, Castle Gresley, Land at Cadley Lane, Castle Gresley</t>
  </si>
  <si>
    <t>74.4ha</t>
  </si>
  <si>
    <t xml:space="preserve">The site proposes to provide up to 100 dwellings. Given the scale of the development it would make a significant positive contribution to meeting the housing needs of the District. </t>
  </si>
  <si>
    <t>H23H: Land East of Hilton</t>
  </si>
  <si>
    <t>Land north of Egginton Road and east of Lucas Lane, Hilton, Land at Elm Tree Farm, Lucas Lane, Hilton</t>
  </si>
  <si>
    <t>53.3ha</t>
  </si>
  <si>
    <t xml:space="preserve">The site proposes to provide up to 550 dwellings. It is assumed that proposed Policy H20 (Housing Balance and Custom/Self-Build), and Policy H21 (Affordable Housing) would be able to be complied with, and that the relative proportion and mix of housing would be provided. Given the scale of the development it would make a significant positive contribution to meeting the housing needs of the District. </t>
  </si>
  <si>
    <t>H23B</t>
  </si>
  <si>
    <t>H23H</t>
  </si>
  <si>
    <t>Stenson</t>
  </si>
  <si>
    <t>Newhall</t>
  </si>
  <si>
    <t xml:space="preserve">Land at Newton Road, Newton Solney </t>
  </si>
  <si>
    <t>144 dwellings</t>
  </si>
  <si>
    <t>5.9 ha</t>
  </si>
  <si>
    <t>SHELAA Site 52
Agricultural land.</t>
  </si>
  <si>
    <t xml:space="preserve">The site proposes to provide up to 144 dwellings. Given the scale of the development it would make a significant positive contribution to meeting the housing needs of the District. </t>
  </si>
  <si>
    <r>
      <rPr>
        <sz val="11"/>
        <color rgb="FF808080"/>
        <rFont val="Calibri"/>
        <family val="2"/>
        <scheme val="minor"/>
      </rPr>
      <t xml:space="preserve">
</t>
    </r>
    <r>
      <rPr>
        <sz val="11"/>
        <color rgb="FF000000"/>
        <rFont val="Calibri"/>
        <family val="2"/>
        <scheme val="minor"/>
      </rPr>
      <t>The site has poor access to GP practice, moderate access to primary and secondary schools with limited capacity (90% capacity). There is poor access to existing employment sites via active travel on Wetmore Road (Burton upon Trent), as well as access to retail facilities . There is good access to informal open space and formal open space playpark on Patcliff Mews. There are a greater number of negatives than positives, therefore a minor negative is identified.</t>
    </r>
  </si>
  <si>
    <t xml:space="preserve">The site could yield 56 dwellings. It is assumed that proposed Policy H20 (Housing Balance and Custom/Self-Build), and Policy H21 (Affordable Housing) would be able to be complied with, and that the relative proportion and mix of housing would be provided. This scale of development would make a minor positive contribution to meeting the Councils' housing supply. </t>
  </si>
  <si>
    <t>The closest train station is 7.2km by active travel (to Pear Tree station) from the assumed site entrance point by active travel, and is located in Derby. The nearest bus stop is approximately 150m from the assumed access point to the northwest of the site, with buses running every 30mins-1hr. Furthermore, the nearest designated cycle route is c. 430m from a cycle route off the A516.  As a result of the proximity to a bus stop a minor positive effect is identified.</t>
  </si>
  <si>
    <t>The site is c. 2k from Chelleston Centre. The proposal would not provide a new local centre within the site. It would not detract from or improve existing town / village centres. Therefore a neutral effect is identified.</t>
  </si>
  <si>
    <t>The site well situated for access to cycle routes, being located c. 430m from a cycle route off the A516. The nearest bus stop is c. 150m distance. There are public EV charging facilities within the vicinity of the site c. 227m to EV charging point at the Crewe and Harper Public House. A minor positive effect is therefore identified.</t>
  </si>
  <si>
    <t>A small percentage of the site is in Flood Zone 2, mainly aligning the south side,. The nearest watercourse is c. 40m to the south of the site. It is unlikely that development of the site would directly or materially alter or improve flood risk or water availability. A neutral effect is therefore identified. A neutral effect is therefore identified.</t>
  </si>
  <si>
    <t xml:space="preserve">The site is greenfield, countryside land that is adjacent to, but outside of, existing built form. It is not however covered by any landscape designations, including green belt or AMES. There would be a localised, negative impact on landscape character through the site's development. Therefore, a minor negative effect is identified. </t>
  </si>
  <si>
    <t>Land to the south of Swarkestone Road, adj. The Cottage Filling Station, Swarkestone</t>
  </si>
  <si>
    <t>56 dwellings</t>
  </si>
  <si>
    <t>2.85 ha</t>
  </si>
  <si>
    <t xml:space="preserve">The site would yield approximately 36 dwellings. It is assumed that proposed Policy H20 (Housing Balance and Custom/Self-Build), and Policy H21 (Affordable Housing) would be able to be complied with, and that the relative proportion and mix of housing would be provided. Given the scale of the development it would make a minor positive contribution to meeting the housing needs of the District. </t>
  </si>
  <si>
    <t>The site has moderate access to existing formal and informal space which is c. 500m to the north of the site. It has relatively moderate access to retail (with the nearest convenience store 750m distant on Goseley Avenue), primary (c. 1.1km distance) and secondary education provision (1.7km distance, Granville Academy, which is oversubscribed at 110% capacity).  It has poor access (via active travel) to GP facilities at Woodville Surgery (c. 1.6km) and the planned employment on Occupation Lane (1.8km), with these facilities more than 800m distance. As there are a similar number of positives and negatives that development of this site would  result in, the effect is neutral overall.</t>
  </si>
  <si>
    <t xml:space="preserve">No permanent jobs would be created as no employment land or uses are proposed. The site is located 1.8km (walking/driving route) from a planned employment site, and therefore there would be employment opportunities for future occupants within a reasonable distance. Development of the site is unlikely to have a material contribution to improving skills or reducing unemployment, and therefore a neutral effect is identified. </t>
  </si>
  <si>
    <t>The site has poor access to the Local Centre 1.1km in Woodville.  It has moderate  access to primary (c. 1.1km distant)and secondary education provision (1.7km distant, Granville Academy, which is oversubscribed).  It has poor access (via active travel) to GP facilities and the planned employment on Occupation Lane, with these facilities more than 800m distance.  As the site has generally poor to moderate access to existing infrastructure, a minor negative effect is identified.</t>
  </si>
  <si>
    <t xml:space="preserve">The site has poor access via active travel to an existing Local Centre with Woodville Local Centre is c. 1.1km to the south. The proposal would not provide a new local centre within the site . It would not detract from or improve existing town / village centres. Therefore a neutral effect is identified. </t>
  </si>
  <si>
    <t>The site is located in an area with poorer sustainable transport options, although there are bus services available in proximity to the site. There are no existing  EV charging facilities within the vicinity of the site (the nearest is at 3km distance in Swadlincote).  A neutral effect is therefore identified.</t>
  </si>
  <si>
    <t>The site is in Flood Zone 1 and there is a watercourse crossing the southern portion of the site, c. 115m from east to west. Policies SD2 (Flood Risk) and SD3 (Sustainable Water Supply, Drainage, and Sewerage Infrastructure) will require the site to incorporate flood risk management and sustainable drainage measures. It is unlikely that development of the site would materially alter or improve flood risk or water availability. A neutral effect is therefore identified.</t>
  </si>
  <si>
    <t xml:space="preserve">Policy SD2 will require the site to incorporate flood risk management and sustainable drainage measures. It is unlikely that development of the site would materially alter or improve flood risk or water availability
Policy S3 (Environmental Performance) would require developers to bring forward more sustainable homes by supporting the Government's drive to improved housing standards, which would promote the use of water efficiency measures.  
</t>
  </si>
  <si>
    <t>Policy BNE3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t>
  </si>
  <si>
    <t xml:space="preserve">The site could yield 328 dwellings. It is assumed that proposed Policy H20 (Housing Balance and Custom/Self-Build), and Policy H21 (Affordable Housing) would be able to be complied with, and that the relative proportion and mix of housing would be provided. Due to the scale of the development, it would make a significant positive contribution to the housing supply. </t>
  </si>
  <si>
    <t xml:space="preserve">The site is within a medium deprived IMD  area. It would not provide any retail or town centre uses, and may therefore increase footfall to existing facilities, such as along Stenson Road and Blagreaves Lane to the north, although the assumed site access is situated c. 100m beyond the 800m walkability benchmark.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</si>
  <si>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 small number of temporary jobs would be created during construction. No permanent jobs would be created as no employment land or uses are proposed. The site is located a moderate distance of 1.7km (walking/driving route) from an existing employment sites at Sinfin Business Park, and other sites off Sinfin Lane, Derby. Large employers such as RollsRoyce are also within 2.5km distance.  Therefore, there would be opportunities with existing employment providers for future occupants within a reasonable distance. A neutral effect is identified. </t>
  </si>
  <si>
    <t>The nearest train station is more than 800m distance at Peartree station in Derby c. 3.65km to the north-east. The nearest bus stop is c. 475m to the north east of the assumed access point, however, the stop has up to 5 connections in each direction per hour. There is moderate access to a cycle route at c. 450m from the site on Stenson Road. The proximity to cycleways and regular bus services will promote the use of sustainable transport options. Therefore a minor positive effect is identified.</t>
  </si>
  <si>
    <t xml:space="preserve">The nearest local centre is c. 900m to Stenson Road and Blagreaves Lane, in Derby. The proposal would not provide a new local centre within the site . It would not detract from or improve existing village centres. Therefore a neutral effect is identified. </t>
  </si>
  <si>
    <t>The site is identified as 100% Grade 3 Agricultural Land, which could comprise BMV land. Development of the site would lead to the irreversible loss of greenfield land and impact soils, albeit this is balanced with the potential for remediation of contamination of the land, which is 7% covered by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there is a loss of potential BMV land, a minor negative is identified.</t>
  </si>
  <si>
    <t xml:space="preserve">Policy BNE4, Part G states that the Council will seek to protect BMV soils.  
Further assessment would be required to confirm the quality of land within the site as per the draft wording of Policy BNE4, which means the impact on BMV is uncertain. 
</t>
  </si>
  <si>
    <t>The site is located in an area with good bus services and cycleways. Although the buses are c. 75 metres beyond the 400m walkability benchmark for bus stops, this is somewhat compensated by the regularity of the service. There are no existing public EV charging facilities within the vicinity of the site (the nearest is The Stenson Fields, c. 1.45km distance). A neutral effect is therefore identified.</t>
  </si>
  <si>
    <t>The site is in Flood Zone 1. A stream is located c. 110m to the north of the site. It is unlikely that development of the site would materially alter or improve flood risk or water availability. A neutral effect is therefore identified.</t>
  </si>
  <si>
    <t xml:space="preserve">Policy SD2 will require the site to incorporate flood risk management and sustainable drainage measures. 
Policy S3 would require developers to bring forward more sustainable homes by supporting the Government's drive to improved housing standards, which would promote the use of water efficiency measures.  </t>
  </si>
  <si>
    <t>There are no listed buildings or Historic Environment Records close to the site. Given the limited scale and proximity to railway and Derby city, development of this site is unlikely negatively impact on the townscape and landscape. Therefore, a neutral effect is identified.</t>
  </si>
  <si>
    <t>H23I: Land off Primula Way, Littleover</t>
  </si>
  <si>
    <t>H23N: William Nadin Way, Swadlincote, Site D</t>
  </si>
  <si>
    <t>Policy BNE3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t>
  </si>
  <si>
    <t xml:space="preserve">The site could yield 32 dwellings. It is assumed that proposed Policy H20 (Housing Balance and Custom/Self-Build), and Policy H21 (Affordable Housing) would be able to be complied with, and that the relative proportion and mix of housing would be provided. </t>
  </si>
  <si>
    <t xml:space="preserve">The site is within a Less deprived IMD deprivation area. It would not provide any retail or town centre uses, and is distanced from existing retail facilities in Mickleover. It would not provide any permanent jobs as no employment land or uses are proposed, nor would it increase the tourism or cultural offer within the District. Development of the site would have some positive contribution to the economy through temporary construction employment, however it would have a neutral effect overall. </t>
  </si>
  <si>
    <t xml:space="preserve">A small number of temporary jobs would be created during construction. No permanent jobs would be created as no employment land or uses are proposed. The site is located c. 4km from Toyota employment site (walking/driving route). A neutral effect is identified. </t>
  </si>
  <si>
    <t xml:space="preserve">The nearest centre is c. 1400m to Mickleover Local Centre. The proposal would not provide a new local centre within the site . It would not detract from or improve existing village centres. Therefore a neutral effect is identified. </t>
  </si>
  <si>
    <t xml:space="preserve">The site is identified as 100% Grade 4 Agricultural Land, which is unlikely to comprise BMV land.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minor negative effect is identified. </t>
  </si>
  <si>
    <t xml:space="preserve">100% of the land is subgrade 3, which may or may not be BMV. Further assessment would be required to confirm the quality of land within the site as per the draft wording of Policy BNE4, which means the impact on BMV is uncertain. </t>
  </si>
  <si>
    <t>The site is located in an area with good bus services and cycleways. However, there are no existing public EV charging facilities within the vicinity of the site (the nearest is the EV charging in Littleover 2308m to the east). A neutral effect is therefore identified.</t>
  </si>
  <si>
    <t>The site is not in a flood zone, and is not near to any waterway, as a result the site is identified as being a neutral.</t>
  </si>
  <si>
    <t xml:space="preserve">Policy SD2 will require the site to incorporate flood risk management and sustainable drainage measures. 
Policy S3 would require developers to bring forward more sustainable homes by supporting the Government's drive to improved housing standards, which would promote the use of water efficiency measures.  
</t>
  </si>
  <si>
    <t>There is a listed building NEWHOUSE FARMHOUSE Grade II c. 200m to the north of the site on the western side of Hallcroft Avenue. Development of the site may affected the setting of the listed building. There are no Historic Environment Records covering the site. As development of the site may affect the setting of the listed building, a minor adverse effect is identified.</t>
  </si>
  <si>
    <r>
      <rPr>
        <sz val="11"/>
        <color rgb="FF808080"/>
        <rFont val="Calibri"/>
        <family val="2"/>
        <scheme val="minor"/>
      </rPr>
      <t xml:space="preserve">
</t>
    </r>
    <r>
      <rPr>
        <sz val="11"/>
        <color rgb="FF000000"/>
        <rFont val="Calibri"/>
        <family val="2"/>
        <scheme val="minor"/>
      </rPr>
      <t>The site is greenfield, countryside land  that is adjacent to, but outside of, existing built form. As a result a minor adverse effect is identified.</t>
    </r>
  </si>
  <si>
    <t xml:space="preserve">Swadlincote Lane , Castle Gresley  </t>
  </si>
  <si>
    <t>6.97 ha</t>
  </si>
  <si>
    <t>SHELAA Site 213
Agricultural land.</t>
  </si>
  <si>
    <t xml:space="preserve">The site could yield 170 dwellings. It is assumed that proposed Policy H20 (Housing Balance and Custom/Self-Build), and Policy H21 (Affordable Housing) would be able to be complied with, and that the relative proportion and mix of housing would be provided. Due to the scale of the development, it would make a significant positive contribution to the housing supply. </t>
  </si>
  <si>
    <t xml:space="preserve">The site has moderate access to a GP surgery at Gresleydale c. 550m distance. There is moderate access to Pingle Secondary School at 2.9km distance, although it is close to capacity (95% capacity). There is poor access to the catchment Primary School at c. 3.5km distance (Linton Primary School, 92% capacity). There is also moderate access to a diverse range of employment options at c.750m to sites off Cadley Hill Road. There's good access to formal and informal recreation at c. 140m to nearest play area off Headstock Drive, with an assumed pedestrian access point to the west of the site. There is moderate access to retail off Brunel Way, such as the Sainsbury's local at c. 500m distance. As the option works against some of the decision making criteria (i.e. is poorly related to a secondary school that has capacity, as well as primary school), a minor negative effect is identified. </t>
  </si>
  <si>
    <t xml:space="preserve">The site is within a less deprived IMD area. It would not provide any retail or town centre uses, and may therefore increase footfall to existing facilities, such as off Brunel Way.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</si>
  <si>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The site has moderate access to a GP surgery at Gresleydale c. 550m distance. There is moderate access to Pingle Secondary School at 2.9km distance, although it is close to capacity (95% capacity). There is poor access to the catchment Primary School at c. 3.5km distance (Linton Primary School, 92% capacity). There is also moderate access to a diverse range of employment options at c.750m to sites off Cadley Hill Road. There's good access to formal and informal recreation at c. 140m to nearest play area off Headstock Drive, with an assumed pedestrian access point to the west of the site. There is moderate access to retail off Brunel Way, such as the Sainsbury's local at c. 500m distance. The site is also a moderate distance of c. 500m to the nearest Local Centre off Brunel Way. There are a similar number of positives and negatives, therefore, a neutral effect is identified.</t>
  </si>
  <si>
    <t>The nearest train station is more than 800m distant in Burton-upon-Trent. The nearest bus stop along the A444 is c. 600 metres from the assumed access point to the site, where there are half-hourly buses. The closest designated cycleway is c.540m to the north east of the site. The proximity to some facilities, as well as the moderate proximity to cycleways may promote the use of sustainable transport. The distance to bus services may limit uptake, although this is compensated by the regularity and directness of the bus routes. Therefore a neutral effect is identified.</t>
  </si>
  <si>
    <t xml:space="preserve">The site is also a moderate distance of c. 500m to the nearest Local Centre off Brunel Way. The proposal would not provide a new local centre within the site . It would not detract from or improve existing village centres. Therefore a neutral effect is identified. </t>
  </si>
  <si>
    <t xml:space="preserve">The site is identified as 100% Grade 3 Agricultural Land, which could comprise BMV land. However, it is noted that the entirety of the site is within Coal Mining Risk Referral area, which means there are recorded coal mining hazard. Furthermore, c. 22% of the site is contaminated land (unknown filled ground), which may impact the land quality.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</si>
  <si>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BNE4, Part G states that the Council will seek to protect BMV soils.  
50% of the land is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t>
  </si>
  <si>
    <t>The site is located in an area with good bus services and cycleways, albeit at a distance from the assumed site access. However, there are no existing public EV charging facilities within the vicinity of the site (the nearest is along George Holmes Way, c. 1.5km to the north-east). A neutral effect is therefore identified.</t>
  </si>
  <si>
    <t>The site is in Flood Zone 1. A watercourse is located c. 290m to the east, however this would not be directly affected. It is unlikely that development of the site would materially alter or improve flood risk or water availability. A neutral effect is therefore identified.</t>
  </si>
  <si>
    <t xml:space="preserve">Policy SD2 (Flood Risk), </t>
  </si>
  <si>
    <t xml:space="preserve">Policy SD2 will require the site to incorporate flood risk management and sustainable drainage measures. 
</t>
  </si>
  <si>
    <t>There are no listed buildings or scheduled monuments within c. 50m of the site or in the setting. There are no Historic Environment Records covering the site. The Castle Gresley motte and bailey castle is situated c. 350m to the south of the site boundary, and is unaffected due to existing development between the historic castle and the proposed site. Therefore, a neutral effect is identified.</t>
  </si>
  <si>
    <t>265 dwellings</t>
  </si>
  <si>
    <t>11.59 ha</t>
  </si>
  <si>
    <t>SHELAA Site 184
Agricultural land.</t>
  </si>
  <si>
    <t xml:space="preserve">The site could yield 265 dwellings. It is assumed that proposed Policy H20 (Housing Balance and Custom/Self-Build), and Policy H21 (Affordable Housing) would be able to be complied with, and that the relative proportion and mix of housing would be provided. </t>
  </si>
  <si>
    <t xml:space="preserve">The site has poor access via active travel to GP, existing retail and employment which are more than 800m distant. It has moderate access to primary and secondary schools with Newhall Infant/Junior and Mercia Academy c. 1.4km distant. These schools have capacity to accommodate more pupils. There is informal greenspace immediately adjacent to the site, and otherwise it is c. 1km (on St John's Drive). As the option works against most of the decision making criteria (i.e. is poorly related to facilities), a minor negative effect is identified. </t>
  </si>
  <si>
    <t xml:space="preserve">The site is within a Medium IMD deprivation area, although on the periphery of a high IMD area. It would not provide any retail or town centre uses, however, it is unlikely to significantly increase footfall to existing facilities due to being 1.8km from Newhall Local Centre and over 800m from closest retail. The site will provide a small number of temporary jobs during construction. It would not provide any permanent jobs as no employment land or uses are proposed, nor would it increase the tourism or cultural offer within the District. Therefore, a neutral effect is identified. </t>
  </si>
  <si>
    <t xml:space="preserve">A number of  jobs would be created during construction of the development. No permanent jobs would be created as no employment land or uses are proposed. The site is located c. 1km (walking/driving route) from an existing employment site at Drift Road, and therefore there would be opportunities with existing employment providers for future occupants within a reasonable distance.  A neutral effect is therefore identified. </t>
  </si>
  <si>
    <t>There are existing cycleways on the site. The site is in poor proximity to the nearest Local Centre, which is in Newhall (c.1.8km). The site has poor access via active travel to  GP and Employment facilities which are more than 800m distance.  It has moderate access to Primary and Secondary schools.  As the site has generally poor to moderate access to existing infrastructure, a minor negative effect is identified.</t>
  </si>
  <si>
    <t xml:space="preserve">Although the nearest train station is at more than 800m distance the site has good existing connections using bus and cycle routes. The nearest bus stop is c. 268m to the West on Woodview Road and buses serve the area hourly. The proximity to existing cycle routes and bus services will promote the use of sustainable travel options. Therefore a minor positive effect is identified. </t>
  </si>
  <si>
    <t xml:space="preserve">The vast majority of the site is identified as Grade 4 Agricultural Land, which is unlikely to be Best and Most Versatile quality. Nearly all of the site is identified as potential contaminated land (unknown filled ground, mining, and quarrying). Although a small part of the site is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negative is identified.
</t>
  </si>
  <si>
    <t>The site is located in an area with less sustainable transport infrastructure. There are no existing EV charging facilities within the vicinity of the site (the nearest is c. 1.6km distance on Oversetts Road). A neutral effect is therefore identified.</t>
  </si>
  <si>
    <t>The site is in Flood Zone 1. There is a watercourse adjacent to the north-east boundary of the site. It is unlikely that development of the site would materially alter or improve flood risk or water availability. A neutral effect is therefore identified.</t>
  </si>
  <si>
    <t>There are no listed buildings close to or on the site. There are no Historic Environment Records covering the site. There are no record for ridge and furrow. As development of the site may affect the setting of the listed building, a neutral effect is identified.</t>
  </si>
  <si>
    <r>
      <rPr>
        <sz val="11"/>
        <color rgb="FF808080"/>
        <rFont val="Calibri"/>
        <family val="2"/>
        <scheme val="minor"/>
      </rPr>
      <t xml:space="preserve">
</t>
    </r>
    <r>
      <rPr>
        <sz val="11"/>
        <color rgb="FF000000"/>
        <rFont val="Calibri"/>
        <family val="2"/>
        <scheme val="minor"/>
      </rPr>
      <t>The site is greenfield, countryside land and is partially in the existing built form. However, due to the site being elevated and its situation to the north of green fields and Coronation Park there may be a localised negative impact. It is not however covered by any landscape designations, including green belt or AMES. There would be a minor negative impact on landscape character through the site's development.  Therefore, a minor negative effect is identified.</t>
    </r>
    <r>
      <rPr>
        <sz val="11"/>
        <color rgb="FFFF0000"/>
        <rFont val="Calibri"/>
        <family val="2"/>
        <scheme val="minor"/>
      </rPr>
      <t xml:space="preserve"> </t>
    </r>
  </si>
  <si>
    <t>H23C: Swadlincote Lane, Church Gresley</t>
  </si>
  <si>
    <t>Batch 9</t>
  </si>
  <si>
    <t>Batch 10</t>
  </si>
  <si>
    <t>Batch 13</t>
  </si>
  <si>
    <t>Batch 14</t>
  </si>
  <si>
    <t>H23C</t>
  </si>
  <si>
    <t>H23E</t>
  </si>
  <si>
    <t>H23I</t>
  </si>
  <si>
    <t>H23K</t>
  </si>
  <si>
    <t>H23L</t>
  </si>
  <si>
    <t>H23N</t>
  </si>
  <si>
    <t>H23L: Land off Old Etwall Road, Mickleover</t>
  </si>
  <si>
    <t>H23K: Kings Newton Lane, Melbourne</t>
  </si>
  <si>
    <t xml:space="preserve">Parish </t>
  </si>
  <si>
    <t xml:space="preserve">Site 87_99 Woodland Road , Stanton </t>
  </si>
  <si>
    <t>Swadlincote Lane, Church Gresley</t>
  </si>
  <si>
    <t>Southwest Swadlincote</t>
  </si>
  <si>
    <t>Land East of Hilton</t>
  </si>
  <si>
    <t>Land South of Primula Way, Littleover</t>
  </si>
  <si>
    <t>Kings Newton Lane, Melbourne</t>
  </si>
  <si>
    <t>Land off Old Etwall Road, Mickleover</t>
  </si>
  <si>
    <t>William Nadin Way, Swadlincote, Site D</t>
  </si>
  <si>
    <t xml:space="preserve">North of Linton Road, Castle Gresley </t>
  </si>
  <si>
    <t>Final for Reg 19 SA Report</t>
  </si>
  <si>
    <t xml:space="preserve">H23E: Land off Peregrine Avenue and Willington Road, Etwall </t>
  </si>
  <si>
    <t xml:space="preserve">Land off Peregrine Avenue and Willington Road, Etwall </t>
  </si>
  <si>
    <t xml:space="preserve">The site is immediately adjacent to a LWS and covered by a candidate LWS. The development of greenfield land may negatively impact biodiversity. A minor negative effect is predicted (pre-mitigation). 
</t>
  </si>
  <si>
    <t xml:space="preserve">Policy BNE3 will aim to safeguard and enhance biodiversity, as well as requiring ecological surveys to confirm status of habitat on site and potential for candidate LWS designation.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Therefore a minor positive residual effect is predicted. </t>
  </si>
  <si>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offsite infrastructure is provided to support and mitigate the impact of development.  Therefore a neutral residual effect is identified. </t>
  </si>
  <si>
    <t>Permanent/Reversible</t>
  </si>
  <si>
    <t>The site is not in close proximity to any designated heritage assets. Castle Gresley Motte and Bailey Castle Scheduled Monument is located c. 100m to the north and there are Historic Environment Records for the site for Prehistoric Enclosures. Although the SM is separated by more than 50m from the site, there appears to be some undeveloped areas between them, such that there may be intervisibility and development of the site could impact setting of the heritage asset. Therefore a minor negative effect is identified.</t>
  </si>
  <si>
    <t xml:space="preserve">The site is within a Medium IMD deprivation area. It would provide a small local centre and is likely to increase footfall to existing facilities, such as at Castleton Park Local Centre. The site will provide a small number of temporary jobs during construction. It would provide some permanent jobs at facilities within the local centre but would not increase the tourism or cultural offer within the District. A minor positive effect is identified. </t>
  </si>
  <si>
    <t xml:space="preserve">There is a cycle route along the northern boundary of the site. The site has moderate access (via active travel) to the nearest Local Centre at Castleton Park (as identified within the Local Plan), which is within 800m. It has moderate access to Primary and Secondary schools. Policy INF1 (Infrastructure and Developer Contributions) would ensure that appropriate on and offsite infrastructure is provided to support and mitigate the impact of development.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</si>
  <si>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</si>
  <si>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The site is in Flood Zone 1 and there is a land drain shown visible on OS mapping running along the western boundary running north to south which is puts c.5% of the site in Flood Zone 2 and approx. 25% of the site is in Flood Zone 3.  Given the presence of a land drain and area of flood risk within the site, a minor negative effect is identified</t>
  </si>
  <si>
    <t>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As the areas covered by a watercourse and flood risk are discrete, it is likely that development would be able to designed with an appropriate layout to avoid the areas of flood risk within the site. Surface water would also be managed in accordance with Policy SD2. A neutral residual effect is therefore identified.</t>
  </si>
  <si>
    <t>The site is not in close proximity to any designated heritage assets. Castle Gresley Motte and Bailey Castle Scheduled Monument is located c. 65m to the south and there are Historic Environment Records for the site for Prehistoric Enclosures. Although the SM is separated by more than 50m from the site, there appears to be some undeveloped areas between them, such that there may be intervisibility and development of the site could impact setting of the heritage asset. Therefore a minor negative effect is identified.</t>
  </si>
  <si>
    <t>Policy BNE4 (Landscape Character and Local Distinctiveness) would require development proposals to retain key landscape components, retaining features which contribute to the landscape character of the area. This policy would provide mitigation, and the Swadlincote specific work undertaken by SWECO considers that the landscape implications on this together with the immediately adjacent site (proposed for allocation), comprise the best option to allocate on landscape grounds given the sense of containment from the railway line to the west, the A444 to the east and the Waste and Recycling centre to the north. 
The site has been ranked  in a detailed Landscape Assessment conducted by SWECO, on 'the landscape and visual suitability for residential allocations'. The report concludes that in addition to the  rail-line, the residential, industrial, commercial, waste-related development, as well as adjacent substation and pylons 'reduce susceptibility' of the landscape, reinforcing the site’s 'urbanising context'. Since SWECO undertook this work the Council are in the process of securing a group TPO on the belt of trees to the north of the site, additing additinal protections to the exsting defensible boundaries to the site. While any developent will have some impact on the landscpe this is assesed as a neutral impact given the mitigations in place.</t>
  </si>
  <si>
    <t xml:space="preserve">The site is greenfield, countryside land and there is informal and formal greenspace c. 140m to the west. There are 3 TPOs on and overlapping boundaries of site to the north, and an additional individual TPO to the north of the site within 10m of the boundary.  These features may offer connectivity and increase biodiversity potential within the area generally. The development of greenfield land may negatively impact biodiversity. A minor negative impact is identified. </t>
  </si>
  <si>
    <t xml:space="preserve">The site is not identified as being affected by noise pollution. There is some light pollution associated with neighbouring land uses.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Therefore, a neutral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</si>
  <si>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t>
  </si>
  <si>
    <t xml:space="preserve">The site is greenfield, countryside land and there are parks/informal greenspaces within 400m of the site, including a woodland within the site boundary, which may offer connectivity and increase biodiversity potential within the area generally. The development of greenfield land may negatively impact biodiversity. A minor negative effect is predicted (pre-mitigation). </t>
  </si>
  <si>
    <t xml:space="preserve">The site has poor access via active travel to GP, and secondary school facilities (Merica Academy. The site has moderate access to retail on Rosliston Road. There is good access to existing open spaces and formal recreation facilities nearby Primary School (Drakelow Flying High Academy and the proposed Drakelow Park Employment Facilities. however these are both currently considered to be above the capacity levels to accommodate additional pupils. As the option works against some of the decision making criteria (i.e. is poorly related to a secondary school ,and a GP Surgery), a minor negative effect is identified. </t>
  </si>
  <si>
    <t xml:space="preserve">The site is within a less deprived IMD area. It would provide retail but is likely to increase footfall to existing facilities, such as on Rosliston Road.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</si>
  <si>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The site is identified as 25% Grade 2 Agricultural Land and 75% Non-Agricultural Land.  Approximately 30% of the site is identified as potential contaminated land Unknown Filled Ground (Pit, quarry etc) which may impact the land quality .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</si>
  <si>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In this case, the land within this site is identified as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t>
  </si>
  <si>
    <t>The site is located in an area within proximity to sustainable transport infrastructure. There are no existing public EV charging facilities within the vicinity of the site (the nearest is Tesco Store Burton, 3km to the north-west). Policy INF2 (Sustainable Transport) would require development to make appropriate provision for EV charging. Low carbon heating options, such as heat networks (i.e. District heating) may be possible due to the site's proximity to the main urban area. A minor positive effect is therefore identified.</t>
  </si>
  <si>
    <t xml:space="preserve">The site is not in close proximity to any designated heritage assets. The nearest Listed Building is c.450m from the application site, and there are no Historic Environment Records for the site. Therefore a neutral effect is identified. </t>
  </si>
  <si>
    <t xml:space="preserve"> 
TPO (264 &amp; 285) borders the site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</si>
  <si>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r>
      <t xml:space="preserve">Mitigation will be delivered by proposed Policy BNE3 which will aim to safeguard and enhance biodiversity, as well as requiring ecological surveys to confirm status of habitat on site and potential for candidate LWS designation.
</t>
    </r>
    <r>
      <rPr>
        <b/>
        <sz val="11"/>
        <rFont val="Calibri"/>
        <family val="2"/>
        <scheme val="minor"/>
      </rPr>
      <t xml:space="preserve">The draft wording of Policy BNE7 is not available yet. It is recommended that this  include similar provisions to the wording within the adopted Local Plan and to require appropriate measures for tree protection (including root protection and buffers around woodland).
</t>
    </r>
    <r>
      <rPr>
        <sz val="11"/>
        <rFont val="Calibri"/>
        <family val="2"/>
        <scheme val="minor"/>
      </rPr>
      <t xml:space="preserve">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r>
  </si>
  <si>
    <t xml:space="preserve">The site is within a less deprived IMD area. It would not provide any retail or town centre uses, and may therefore increase footfall to existing facilities, such as on Main Street.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</si>
  <si>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
The site has poor access via active travel to the nearest GP and Employment facilities which are more than 800m distant. Although the nearest Local Centre at Newhouse Farm (as identified within the Local Plan) is more than 800m distant, Main Street is identified as an 'Other Centre' within the Local Plan and is moderately accessible at c. 650m distance. It has good access to Primary and Secondary schools. As there are a similar number of positives and negatives that development of this site would work result in, the overall impact on infrastructure would likely be balanced and a neutral effect is identified.</t>
  </si>
  <si>
    <t>The site is in Flood Zone 1 and there is a land drain shown visible on OS mapping running along the site boundary. A neutral effect is therefore identified.</t>
  </si>
  <si>
    <t xml:space="preserve">The site is not in close proximity to any designated heritage assets. Policy BNE2 (Heritage Assets) requires developments to preserve and enhance the historic environment and requires mitigation for potential archaeological impacts. Therefore a neutral effect is identified. </t>
  </si>
  <si>
    <t xml:space="preserve">TPO 264 is situated within the sites northern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</si>
  <si>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t xml:space="preserve">The site is within a Low IMD deprivation area. It would not provide any retail or town centre uses, and may therefore increase footfall to existing facilities, such as on Springfield Road.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</si>
  <si>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has poor access via active travel to the nearest GP and Employment facilities which are more than 800m distant. It has good access to Primary School and moderate access to Secondary school. Although the nearest Local Centre at Newhouse Farm (as identified within the Local Plan) is more than 800m distant, Etwall is identified as an 'Other Centre' within the Local Plan with the shops at Springfield Road closer, c.650m distant.  As there are a similar number of positives and negatives that development of this site would work result in, the overall impact on infrastructure would likely be balanced and a neutral effect is identified.</t>
  </si>
  <si>
    <t xml:space="preserve">The site is identified as Grade 3 Agricultural Land, which could comprise BMV land.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</si>
  <si>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in close proximity to any designated heritage assets or Listed Buildings. There are no Historic Environment Records for the site. Policy BNE2 (Heritage Assets) requires developments to preserve and enhance the historic environment and requires mitigation for potential archaeological impacts. Therefore a neutral effect is identified. </t>
  </si>
  <si>
    <t xml:space="preserve">The site is greenfield, countryside land and there are parks/informal greenspaces within 600m of the site, which may offer connectivity and increase biodiversity potential within the area generally. The development of greenfield land may negatively impact biodiversity . A minor negative effect is predicted (pre-mitigation). </t>
  </si>
  <si>
    <t xml:space="preserve">The site is identified Grade 3 Agricultural Land, which could comprise BMV land. However, it is noted that all of the site is within a buffer zone for contaminated land (Hoon Hay Landfill Site), which may impact the land quality.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</si>
  <si>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In this case, the land within this site is identified as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Further assessment would be required to confirm the quality of land within the site as per the draft wording of Policy BNE4, which means the impact on BMV is uncertain.</t>
  </si>
  <si>
    <t xml:space="preserve">The site is not in close proximity to any designated heritage assets. There are  nearby Historic Environment Records in close proximity to the boundary of the site. Policy BNE2 (Heritage Assets) requires developments to preserve and enhance the historic environment and requires mitigation for potential archaeological impacts. Therefore a neutral effect is identified. </t>
  </si>
  <si>
    <t xml:space="preserve">TPO (264 &amp; 285) borders the site boundary. The site is greenfield, countryside land and there are Local Wildlife Sites/Candidate Sites adjacent to the site, which may offer connectivity and increase biodiversity potential within the area generally. The development of greenfield land may negatively impact biodiversity or encroach on TPO trees no. 264 and 285 which border the site boundary. A minor negative effect is predicted (pre-mitigation). </t>
  </si>
  <si>
    <t>Enhanced active travel routes to existing (and future employment) at Toyota and the Freeport would support these employers attract younger people and would ensure opportunities for employment to new residents.</t>
  </si>
  <si>
    <t xml:space="preserve">Hilton retail area on 'The Mease' is identified as an 'Other Centre' within the Local Plan and it is in moderate proximity to this. The proposal would not provide a new local centre within the site . It would not detract from or improve existing town / village centres. Therefore a neutral effect is identified. </t>
  </si>
  <si>
    <t xml:space="preserve">The site is identified as Grade 3 Agricultural Land, which could comprise BMV land. Part of the site, c. 20%, is within a buffer zone for Historic Landfill Site and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is fully covered by a Minerals Safeguarding Area (MSA) for sand and gravel extraction which extends from Doveridge to Elvaston,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</si>
  <si>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(albeit it may be viewed in the wider context of the total extent of the MSA) a significant residual effect remains for SO11 (Resources).</t>
  </si>
  <si>
    <t xml:space="preserve">Hargate House Farmhouse is located c. 100m to the south-west of the site and there are Historic Environment Records for ridge and furrow to the south of the site. There is limited built form in between the site and the listed building, such that development of the site could impact its setting. Therefore a minor negative effect is identified. </t>
  </si>
  <si>
    <t>The site is greenfield, countryside land and there is a large woodland TPO and candidate LWS (Hell Meadow Wood) immediately adjacent to the western boundary of the site, along c. 290m of the boundary, alongside an individual TPO to the south. There's an informal open greenspace 350m away on Primula Way, which would form an access route to the site. These features may offer connectivity and increase biodiversity potential within the area generally. The development of greenfield land may negatively impact biodiversity. Therefore, a minor negative is identified (prior to mitigation).</t>
  </si>
  <si>
    <t xml:space="preserve">The site has poor access to a GP practice at Sinfin Medical Centre, c. 1.75km distance (via active travel). There is moderate access to both primary (Grampian Primary) and secondary (City of Derby Academy) schools, both of which have a good level of capacity. The site has poor access to a existing employment sites via active travel at around 1.7km distance, albeit there's a diverse range of employment sites that include Sinfin Business park off Goodsmoor Road and other employment sites off Sinfin Lane.  It has poor access to retail, with the nearest convenience store c. 900m on Stenson Road and Blagreaves Lane. There's also poor access to a formal playing field at c. 1.2km distance. As there are a greater number of negatives that development of this site would work result in, the effect is minor negative. </t>
  </si>
  <si>
    <t>The site has poor access to a GP practice at Sinfin Medical Centre, c. 1.75km distance (via active travel). There is moderate access to both primary (Grampian Primary) and secondary (City of Derby Academy) schools, both of which have a good level of capacity. The site has poor access to a existing employment sites via active travel at around 1.7km distance, albeit there's a diverse range of employment sites that include Sinfin Business park off Goodsmoor Road and other employment sites off Sinfin Lane.  It has poor access to retail, with the nearest convenience store c. 900m distance on Stenson Road and Blagreaves Lane. There's also poor access to a formal playing field at c. 1.2km distance. The local centre is also located beyond the 800m benchmark at c. 900m distance to the north. As there are a similar number of positives and negatives that development of this site would work result in, the overall impact on infrastructure would likely be balanced and a neutral effect is identified.</t>
  </si>
  <si>
    <t xml:space="preserve">The site is identified as being affected by noise pollution from the railway which runs adjacent to the site along the  south-east boundary. There is some light pollution associated with neighbouring land uses.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As development of the site would work against some of the criteria for this objective, a minor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</si>
  <si>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t>
  </si>
  <si>
    <r>
      <rPr>
        <sz val="11"/>
        <color rgb="FF808080"/>
        <rFont val="Calibri"/>
        <family val="2"/>
        <scheme val="minor"/>
      </rPr>
      <t xml:space="preserve">
</t>
    </r>
    <r>
      <rPr>
        <sz val="11"/>
        <color rgb="FF000000"/>
        <rFont val="Calibri"/>
        <family val="2"/>
        <scheme val="minor"/>
      </rPr>
      <t>The site is greenfield, countryside land  that is adjacent to, but outside of, existing built form. It is not however covered by any landscape designations, including green belt or AMES, although Secondary AMES is adjacent to the northern boundary of the site. There would be a localised, negative impact on landscape character through the site's development.  Therefore, a minor negative effect is identified.</t>
    </r>
    <r>
      <rPr>
        <sz val="11"/>
        <color rgb="FFFF0000"/>
        <rFont val="Calibri"/>
        <family val="2"/>
        <scheme val="minor"/>
      </rPr>
      <t xml:space="preserve"> </t>
    </r>
  </si>
  <si>
    <t xml:space="preserve">Approximately 25m of the site's northern boundary is immediately adjacent to  TPO (546).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</si>
  <si>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r>
      <rPr>
        <sz val="11"/>
        <rFont val="Calibri"/>
        <family val="2"/>
        <scheme val="minor"/>
      </rPr>
      <t>There are existing cycle routes along the site's boundary on  Jawbone Lane and  Station Road. The site has good access to an existing primary school (that has capacity) and moderate access via active travel to Melbourne Local Centre. It has poor access to an existing GP,  employment facilities and secondary school  via active travel, which are more than 800m distant.</t>
    </r>
    <r>
      <rPr>
        <sz val="11"/>
        <color theme="0" tint="-0.499984740745262"/>
        <rFont val="Calibri"/>
        <family val="2"/>
        <scheme val="minor"/>
      </rPr>
      <t xml:space="preserve"> </t>
    </r>
    <r>
      <rPr>
        <sz val="11"/>
        <rFont val="Calibri"/>
        <family val="2"/>
        <scheme val="minor"/>
      </rPr>
      <t>As there are a similar number of positives and negatives that development of this site would work result in, the overall impact on infrastructure would likely be balanced and a neutral effect is identified.</t>
    </r>
  </si>
  <si>
    <t xml:space="preserve">Proposed Policy INF1 would ensure that  necessary facilities and services required to meet the needs of new residents are provided. 
Policy INF1 (Infrastructure and Developer Contributions) would ensure that appropriate on and offsite infrastructure is provided to support and mitigate the impact of development.  Therefore a neutral residual effect is identified. </t>
  </si>
  <si>
    <t xml:space="preserve">The site is identified as predominantly Grade 2 Agricultural Land. However, it is noted that c. 20% of the site is within a buffer zone for contaminated land (unknown filled ground and buffer from a former landfill), which may impact the land quality. Development of the site would lead to the irreversible loss of greenfield land and impact soils, albeit this is balanced to an extent with the potential for partial remediation of the site from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</si>
  <si>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t>
  </si>
  <si>
    <t xml:space="preserve">The site is greenfield, countryside land and there are parks/informal greenspaces within 800m of the site, which may offer connectivity and increase biodiversity potential within the area generally. The development of greenfield land may negatively impact biodiversity. The development of greenfield land may negatively impact biodiversity. A minor negative effect is predicted (pre-mitigation). </t>
  </si>
  <si>
    <t xml:space="preserve">The site is within a Low IMD deprivation area. It would not provide any retail or town centre uses, and may therefore increase footfall to existing facilities, such as on Derby Road / Market Place.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</si>
  <si>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The site is not located in the River Mease Catchment , however it is located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Policy SD1 (Amenity and Environmental Quality) would provide mitigation, although it is not clear whether such impacts could be fully mitigated. Therefore an uncertain effect is identified. </t>
  </si>
  <si>
    <t>The site is in Flood Zone 1 and there is a land drain shown visible on OS mapping running along the site boundary.  A neutral effect is therefore identified.</t>
  </si>
  <si>
    <t>The site is greenfield, countryside land, and there are 6 TPOs on the site. There is an informal greenspace c. 110m distance, on Ladybank Road. These features may offer connectivity and increase biodiversity potential within the area generally. The development of greenfield land may negatively impact biodiversity. A minor negative is identified.</t>
  </si>
  <si>
    <r>
      <rPr>
        <sz val="11"/>
        <color rgb="FF000000"/>
        <rFont val="Calibri"/>
        <family val="2"/>
        <scheme val="minor"/>
      </rPr>
      <t>The site has poor access to a GP (Mickleover Surgery), which is c. 1.5km distance in Mickleover. There's good</t>
    </r>
    <r>
      <rPr>
        <sz val="11"/>
        <color rgb="FFFF0000"/>
        <rFont val="Calibri"/>
        <family val="2"/>
        <scheme val="minor"/>
      </rPr>
      <t xml:space="preserve"> </t>
    </r>
    <r>
      <rPr>
        <sz val="11"/>
        <color rgb="FF000000"/>
        <rFont val="Calibri"/>
        <family val="2"/>
        <scheme val="minor"/>
      </rPr>
      <t xml:space="preserve">access (via active travel) to primary education provision at Brookfield Primary School (at 72% capacity) c. 940m distance. There is moderate access to secondary school (John Port Spencer Academy at 86% capacity) at c. 3.9km away. There's poor access to employment c. 4km away at Toyota. There's good access to formal and informal open space c. 110m distance, on Ladybank Road.  There's poor access to retail on Etwall road, c. 850m to a Tesco superstore. As there are a similar number of positives and negatives that development of this site would work result in, the effect is neutral overall. </t>
    </r>
  </si>
  <si>
    <t>The site has poor access to a GP (Mickleover Surgery), which is c. 1.5km distance in Mickleover. There's good access (via active travel) to primary education provision at Brookfield Primary School (at 72% capacity) c. 940m distance. There is moderate access to secondary school (John Port Spencer Academy at 86% capacity) at c. 3.9km away. There's poor access to employment c. 4km away at Toyota. There's good access to formal and informal open space c. 110m distance, on Ladybank Road.  There's poor access to retail on Etwall road, c. 850m to a Tesco superstore. The local centre is c. 1.4km east at Mickleover.</t>
  </si>
  <si>
    <t>The nearest train station is more than 800m distant at Willington. The nearest bus stop is immediately adjacent to the site by the Derby Mickleover Hotel, where there are half hourly buses. To the North of the site c. 814m is the GNR Greenway (Cycle route), with access into the City of Derby and south further into the District. Due to proximity to buses and cycleways development on this site will promote the use of sustainable transport options. Therefore a minor positive effect is identified.</t>
  </si>
  <si>
    <t xml:space="preserve">The site is not identified as having some noise pollution from the A516, however there is a strong green buffer to mitigate this. There is some light pollution associated with neighbouring land uses such at the  A516.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Due to this a neutral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</si>
  <si>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Policy SD3 (Sustainable Water Supply, Drainage and Sewerage Infrastructure) allows for development within the River Mease SAC catchment where there is capacity within a DCS, or exceptionally, a non mains drainage solution.
</t>
  </si>
  <si>
    <t xml:space="preserve">
The site is immediately adjacent to a candidate LWS. The development of greenfield land may negatively impact biodiversity. A minor negative effect is predicted (pre-mitigation). </t>
  </si>
  <si>
    <t xml:space="preserve">The site is within a Low IMD deprivation area. It would not provide any retail or town centre uses, and may therefore increase footfall to existing facilities, such as on Willington Road, and Burton Road.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</si>
  <si>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The site is identified as 1/3 Grade 2 Agricultural Land, which would comprise BMV land. However, it is noted that all of the site is within a buffer zone for contaminated land (unknown filled ground), which may impact the land quality. Development of the site would lead to the irreversible loss of greenfield land and impact soils, albeit this is balanced to an extent with the potential for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</si>
  <si>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 existing good sustainable transport options albeit they are more than 800m away as such the site is located in an area with less sustainable transport infrastructure. There are no existing public EV charging facilities within the vicinity of the site (the nearest is The Boot Pub, c. 800m to the north). A neutral effect is therefore identified.</t>
  </si>
  <si>
    <t xml:space="preserve">The site is not in close proximity to any designated heritage assets. There are   nearby Historic Environment Records in close proximity to the boundary of the site. Policy BNE2 (Heritage Assets) requires developments to preserve and enhance the historic environment and requires mitigation for potential archaeological impacts. Therefore a neutral effect is identified. </t>
  </si>
  <si>
    <t>The site is greenfield, countryside land and informal/formal greenspace immediately adjacent to the site. These features may offer connectivity and increase biodiversity potential within the area generally. The development of greenfield land may negatively impact biodiversity. Thus a minor negative effect is identified.</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</si>
  <si>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t>
  </si>
  <si>
    <t>TPO (94) borders the site boundary. The site is greenfield, countryside land and there are parks/informal greenspaces within 400m of the site, which may offer connectivity and increase biodiversity potential within the area generally. The development of greenfield land may negatively impact biodiversity or encroach on TPO trees. A minor negative effect is identified.</t>
  </si>
  <si>
    <t xml:space="preserve">The site has moderate access to shops on Repton Road which are available within 600m walking distance. Open space recreation facilities are located within 400m of the site. It has poor access to both GP and Secondary School facilities which is 5.95km away. It has good access to Willington Primary school, which is 0.97km distance although currently at 98% capacity.  As the option works against some of the decision making criteria (i.e. is poorly related to a secondary school that has capacity), a minor negative effect is identified. </t>
  </si>
  <si>
    <t xml:space="preserve">
The site has poor access via active travel to the nearest GP and Secondary School facilities which are more than 800m distant, with moderate access to the nearest Primary School. Repton Road is identified as an 'Other Centre' within the Local Plan and is moderately accessible at c.500m distance. It has good access to employment facilities. As there are a similar number of positives and negatives that development of this site would work result in, the overall impact on infrastructure would likely be balanced and a neutral effect is identified.</t>
  </si>
  <si>
    <t xml:space="preserve">The site is identified as 1/3 Grade 2 and 2/3 Grade 3 Agricultural Land, which could comprise BMV land. However, it is noted that half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which extends from Doveridge to Elvaston,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</si>
  <si>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There is one Grade II listed building c. 30m to the north west of the site. The development of the site could impact their settings. There are Historic Environment Records for ridge and furrow and cropmarks covering the site. Therefore a minor negative effect is identified. </t>
  </si>
  <si>
    <t xml:space="preserve">
The site is not in the River Mease catchment or an impact zone for SSSI. There is a  local wildlife site (Willington Wetlands) c. 240m distant and other open spaces within 400m, which may increase connectivity and opportunities for biodiversity. The development of greenfield land may negatively impact biodiversity. A minor negative effect is predicted (pre-mitigation). </t>
  </si>
  <si>
    <t xml:space="preserve">The site is identified as Grade 3 Agricultural Land, which could comprise BMV land. However, it is noted that the entirety the site is within a buffer zone for contaminated land (unknown filled ground, licenced and historic landfill). Development of the site would lead to the irreversible loss of greenfield land and impact soils, albeit this is balanced with the potential for remediation of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</si>
  <si>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adjacent to the Trent and Mersey Canal Conservation Area and  development of the site could impact its settings. There are Historic Environment Records for ridge and furrow to the north and south of the site. A minor negative effect is identified. </t>
  </si>
  <si>
    <t xml:space="preserve">The site is 95m to Mickleover - Egginton Greenway LWS. The development of greenfield land may negatively impact biodiversity. A minor negative effect is predicted (pre-mitigation). </t>
  </si>
  <si>
    <t xml:space="preserve">The site is within a Low IMD deprivation area. It would not provide any retail or town centre uses, and may therefore increase footfall to existing facilities, such as on Chestnut Avenue.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</si>
  <si>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has poor access via active travel to the nearest GP and Employment facilities which are more than 800m distant. It has good access to Primary and Secondary schools. Although the nearest Local Centre at Newhouse Farm (as identified within the Local Plan) is more than 800m distant, Etwall is identified as an 'Other Centre' within the Local Plan with the shops at Chestnut Avenue closer, c.300m distant.  As there are a similar number of positives and negatives that development of this site would work result in, the overall impact on infrastructure would likely be balanced and a neutral effect is identified.</t>
  </si>
  <si>
    <t xml:space="preserve">The site is not in close proximity to any designated heritage assets. Etwall Conservation Area is located is located c. 700m from the site and there are Historic Environment Records for the site for Prehistoric Enclosures. Therefore a neutral effect is identified. </t>
  </si>
  <si>
    <t>The site is greenfield, countryside land and there are LWS and parks/informal greenspaces within 800m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2.3km to the south. Development of the site would result in additional foulwater and surface water runoff that would be directed into the river and may affect the SAC's interest features.</t>
  </si>
  <si>
    <t xml:space="preserve">Policy BNE3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Policy SD3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</si>
  <si>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The site is within a Medium IMD deprivation area. It would not provide any retail or town centre uses, and may therefore increase footfall to existing facilities, such as the Village Store on Lullington Road. The site will provide a small number of temporary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</si>
  <si>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Although the nearest train station is more than 800m distant the site has good existing connections using bus and cycle routes. The nearest bus stop is c. 130m to the east on Moira Road and buses serve the area on an hourly basis. The proximity of cycle routes and bus services will promote the use of sustainable transport options. Therefore a minor positive effect is identified. </t>
  </si>
  <si>
    <t xml:space="preserve">The site is identified as Grade 3 Agricultural Land, which could comprise BMV land. However, it is noted that nearly all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with the potential for remediation of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</si>
  <si>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</si>
  <si>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There are three listed buildings c. 40m to the east of the site. There is some existing built form in between the site and the listed buildings, although development of the site could impact their settings. Therefore a minor negative effect is identified. </t>
  </si>
  <si>
    <t xml:space="preserve"> The site is greenfield, countryside land and there are parks/informal greenspaces within 800m of the site, which may offer connectivity and increase biodiversity potential within the area generally.  A minor negative effect is predicted (pre-mitigation). </t>
  </si>
  <si>
    <r>
      <t xml:space="preserve">Mitigation will be delivered by proposed Policy BNE3 which will aim to safeguard and enhance biodiversity, as well as requiring ecological surveys to confirm status of habitat on site and potential for candidate LWS designation.
</t>
    </r>
    <r>
      <rPr>
        <b/>
        <sz val="11"/>
        <rFont val="Calibri"/>
        <family val="2"/>
        <scheme val="minor"/>
      </rPr>
      <t xml:space="preserve">
</t>
    </r>
    <r>
      <rPr>
        <sz val="11"/>
        <rFont val="Calibri"/>
        <family val="2"/>
        <scheme val="minor"/>
      </rPr>
      <t xml:space="preserve">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
    </r>
  </si>
  <si>
    <t xml:space="preserve">The site is within a Low IMD deprivation area. It would not provide any retail or town centre uses, and may therefore increase footfall to existing facilities, such as at The Green. The site will provide a small number of temporary jobs during construction. It would not provide any permanent jobs as no employment land or uses are proposed, nor would it increase the tourism or cultural offer within the District. A minor positive effect is identified. </t>
  </si>
  <si>
    <r>
      <rPr>
        <sz val="11"/>
        <rFont val="Calibri"/>
        <family val="2"/>
        <scheme val="minor"/>
      </rPr>
      <t xml:space="preserve">Aston retail area is identified as an 'Other Centre' within the Local Plan and the site is in proximity to this (within 600m). The site has moderate access to shops at the Green which are available within 600m walking distance.  It has poor access to GP facilities, which are c.1.2km distant and to existing employment facilities, which are more than 800m distance. It has good access to existing Primary school and poor access to existing and planned Secondary Schools, which are c.650m and 9.7km (Infinity Park Spencer Academy) and 4.9km (Chellaston Academy) respectively, although the Secondary school is currently at capacity. There have been significant local concerns raised about sewage capacity within Aston on Trent albeit that Seven Trent as the sewage undertaker have not raised objections. As there are a similar number of positives and negatives that development of this site would work result in, the overall impact on infrastructure would likely be balanced and a neutral effect is identified. </t>
    </r>
    <r>
      <rPr>
        <b/>
        <sz val="11"/>
        <color rgb="FFFF0000"/>
        <rFont val="Calibri"/>
        <family val="2"/>
        <scheme val="minor"/>
      </rPr>
      <t xml:space="preserve">
</t>
    </r>
  </si>
  <si>
    <t xml:space="preserve">The site is identified as Grade 2 Agricultural Land, which would comprise BMV land. However, it is noted that 75%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</si>
  <si>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incorporates previously developed land associated with Willington Power Station, which has largely been cleared and recolonised by vegetation. There are parks/informal greenspaces within 400m of the site, which may offer connectivity and increase biodiversity potential within the area generally. The development of greenfield land may negatively impact biodiversity . A minor negative impact is therefore identified. </t>
  </si>
  <si>
    <t xml:space="preserve">The site has poor access via active travel to GP, employment, Willington Local Centre, and secondary education provision (with the nearest comprising John Port School in Etwall). It has good access to primary education with Willington Primary School c. 500m distant, although this is at 98% capacity. Policy INF1 (Infrastructure and Developer Contributions) would ensure that appropriate on and offsite infrastructure is provided to support and mitigate the impact of development.  Therefore a neutral effect is identified. </t>
  </si>
  <si>
    <t xml:space="preserve">
The site is identified as Grade 3 Agricultural Land, which could comprise BMV land. However, it is noted that 100% of the site is within a buffer zone for contaminated land (related to electricity production, distribution and unknown filled ground, and historic landfill), which may impact the land quality.  Development of the site would lead to the irreversible loss of greenfield land and impact soils, albeit this is balanced to an extent with the potential for  remediation of the site from contamination. The site also forms part of a Minerals Safeguarding Area for sand and gravel which extends from Doveridge to Elvaston,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</si>
  <si>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INF2 (Sustainable Transport) would require development to make appropriate provision for EV charging. A neutral residual effect is therefore identified.</t>
  </si>
  <si>
    <t xml:space="preserve">There are no listed buildings or Conservation Areas in proximity to the site. There is a Scheduled Monument c. 265m to the south-east and numerous   Historic Environment Records for cropmarks, cooling towers, enclosure boundaries etc.  Policy BNE2 (Heritage Assets) requires developments to preserve and enhance the historic environment and requires mitigation for potential archaeological impacts. Therefore a minor negative effect is identified. </t>
  </si>
  <si>
    <t xml:space="preserve">Although the site is on the periphery of Brizlincote, the assumed point of access on A511 (Ashby Road East) means that it is relatively distant from its facilities. It has poor access via active travel to GP, existing retail and primary school facilities. Employment facilities are considered to be in a moderate proximity at c750m from the site . It has moderate access to  secondary schools with Paulet High School and Robert School  c. 3.0km distant. These schools have capacity to accommodate additional pupils. There is informal greenspace within 400m of the site. As the option works against some of the decision making criteria (i.e. is poorly related to retail facilities, GP and Primary Schooling), a minor negative effect is identified. </t>
  </si>
  <si>
    <t xml:space="preserve">The site is within a Low IMD deprivation area. It would not provide any retail or town centre uses, and given the distance to existing facilities is unlikely to materially increase their footfall. The site would provide a number of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</si>
  <si>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Opportunities for education or training through apprenticeships or locally based training centres.</t>
  </si>
  <si>
    <t xml:space="preserve">The nearest train station is more than 800m distant. The nearest bus stop is c. 100m to the north-west on the A511, where buses serve the area on a regular basis. There is a cycle route on the front of the site. The proximity to sustainable transport options, will help to encourage the use of the variety of options that are available. Therefore a significant positive effect is identified </t>
  </si>
  <si>
    <t xml:space="preserve">The site is identified as Grade 3 Agricultural Land.  Approximately 25% of the site is identified as potential contaminated land (unknown filled ground, mining, and quarrying). A small part of the site comprises of a Historic Landfill Site, c.15% of the site.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</si>
  <si>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within proximity to sustainable transport infrastructure. There are no existing public EV charging facilities within the vicinity of the site (the nearest is Stanhope Bretby 0.8km to the east).  A neutral effect is therefore identified.</t>
  </si>
  <si>
    <t xml:space="preserve">There are three listed buildings present within the vicinity of the site (Brizlincote Hall and associated outbuildings). There  may be intervisibility and development of the site could impact their settings. Part of the site is also covered by Historic Environment Records for medieval Newhall Park. Policy BNE2 (Heritage Assets) requires developments to preserve and enhance the historic environment. Less than substantial harm may be outweighed by public benefit, such that harm may not be completely avoided. Therefore a significant negative effect is identified. </t>
  </si>
  <si>
    <t>There is a cycle route along the frontage. The site has poor access via active travel to the nearest Local Centre (as defined within the Adopted Local Plan) which is both within Newhall  and retail facilities within Stapenhill and GP which are more than 800m distant. The site has poor access via active travel to GP and primary school facilities. Employment facilities are considered to be in a moderate proximity at c750m from the site . It has moderate access to  secondary schools with Paulet High School and Robert School  c. 3.0km distant. These schools have capacity to accommodate additional pupils. As the site has generally poor to moderate access to existing infrastructure, a minor negative effect is identified.</t>
  </si>
  <si>
    <t xml:space="preserve">The site is contains a candidate LWS within the centre of the site and immediately adjacent to the north. Newhall Wood is immediately adjacent to the site and is covered by a TPO. The site is greenfield, countryside land and there are parks/informal greenspaces within 400m of the site, which may offer connectivity and increase biodiversity potential within the area generally. The development of greenfield land may negatively impact biodiversity or encroach on TPO trees. A minor negative effect is predicted (pre-mitigation). </t>
  </si>
  <si>
    <t xml:space="preserve">The site is located in an area with less sustainable transport infrastructure. There are no existing EV charging facilities within the vicinity of the site (the nearest is c. 1.7km distance on Oversetts Road). A neutral effect is therefore identified.
</t>
  </si>
  <si>
    <t xml:space="preserve">There is a woodland immediately adjacent to the western boundary that is covered by TPO and also a Derbyshire Wildlife Trust Wildlife Site.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A minor negative effect is predicted (pre-mitigation). </t>
  </si>
  <si>
    <t xml:space="preserve">The site is covered by both a less deprived and medium deprived super output area. It would not provide any retail or town centre uses, and may therefore increase footfall to existing facilities, such as on  Woodville High Street.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</si>
  <si>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There are two listed buildings present within the vicinity of the site (War memorial c. 85m to south-weston A511 and Kiln/Escolme Pottery c. 150m to the south-west), and others c. 300-500m to the north and north-east. Although the listed buildings are separated by more than 50m from the site, there  may be intervisibility and development of the site could impact their settings. The site is also covered by Historic Environment Records for medieval field drain and pottery works clay mine within the site, with a further record immediately to the west (Works linked to an earthwork clay mine by a tramway).Therefore a minor negative effect is identified. </t>
  </si>
  <si>
    <t xml:space="preserve">Although the nearest train station is more than 800m distant, the nearest bus stop is c. 370m to the south on Midway Road, where buses serve the area on a frequent basis. There is a cycle route to the western (Sandcliffe Road) and northern boundary (Dunnsmoor Lane) and the site has good access to retail, with a convenience store on Sandcliffe Road. The proximity to sustainable transport options, will help to encourage the use of the variety of options that are available. Additionally, for access to and from Swadlincote town centre, it should be noted that there is a moderate-challenging uphill gradient of up to c. 5% along c. 600m of the route, which may reduce attractiveness for some active travel users. Therefore a minor positive effect is identified. </t>
  </si>
  <si>
    <t xml:space="preserve">
The site is greenfield, countryside land  that is adjacent to, but outside of, existing built form. The site lacks a clear defensible boundary to the north, as the narrow county road Dunnsmoor Lane would form the only boundary to the open countryside. It is not however covered by any landscape designations, including green belt. It is in a Secondary AMES and in a known area of elevated ground. There would be a localised, negative impact on landscape character through the site's development. Furthermore, the site only ranked fifth preference (of nine sites considered in the Swadlincote area) in a landscape and visual suitability assessment for residential allocation by SWECO. Therefore, a significant negative effect is identified. </t>
  </si>
  <si>
    <t xml:space="preserve">The site is not in close proximity to any designated heritage assets. The nearest Listed Building is c.500-700m from the application site. Swadlincote Conservation Area is located is located c.1.25km to the south of the site and there are no Historic Environment Records for the site. Therefore a neutral effect is identified. </t>
  </si>
  <si>
    <t xml:space="preserve">The site is greenfield, countryside land and there are parks/informal greenspaces within 800m of the site, including woodland to the north and west, which may offer connectivity and increase biodiversity potential within the area generally. The development of greenfield land may negatively impact biodiversity. A minor negative effect is predicted (pre-mitigation). </t>
  </si>
  <si>
    <t xml:space="preserve">The site has poor access via active travel to GP, and employment facilities. The site has good access to retail on Sandcliffe Road/Burton Road, nearby Primary School (Eureka Primary School and it has moderate access to  secondary school (Granville Academy) however these are both currently considered to be above the capacity levels to accommodate additional pupils. Additionally, it should be noted that there is a moderate-challenging uphill gradient of up to c. 5% along c. 600m of the route, which may reduce attractiveness for some active travel users. As there are a similar number of positives and negatives that development of this site would work result in, the effect is neutral overall. </t>
  </si>
  <si>
    <t xml:space="preserve">The site is within a Medium IMD deprivation area. It would not provide any retail or town centre uses, and may therefore increase footfall to existing facilities, such as Swadlincote Highstreet. The site would provide a number of jobs during construction.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</si>
  <si>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The site is identified as Grade 3 Agricultural Land.  Approximately 25% of the site is identified as potential contaminated land (Pond, marsh, river, stream). The entirety of the site is also located in the Low Risk Area for Coal Mining, which means there may be unrecorded coal mining hazards.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</si>
  <si>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to the west and south. The introduction of development to an undeveloped site would increase noise and light pollution emitted from the site. Therefore a minor negative effect is identified. </t>
  </si>
  <si>
    <t>The majority of the site is in Flood Zone 1 and there is a land drain shown visible on OS mapping running along the site boundary and within the site, this covers c.5% of the site with this area being located within Flood Zone 3.  It is unlikely that development of the site would materially alter or improve flood risk or water availability.  Given the proximity to an existing water course with associated flood risk, a minor negative effect is identified.</t>
  </si>
  <si>
    <t xml:space="preserve">
The site is within 400m of informal open space. The development of greenfield land may negatively impact biodiversity. A minor negative effect is predicted (pre-mitigation). </t>
  </si>
  <si>
    <t xml:space="preserve">The site has good access to shops on Repton Road which are available within 400m walking distance. Open space recreation facilities are located within 400m of the site. It has moderate access to GP facilities and to existing Primary school, which is 0.97km, although the Primary school is currently at 98% capacity.  There is poor access Secondary School facilities which are 5.95km away.  Policy INF1 would ensure that the necessary facilities and services required to meet the needs of new residents are provided.   As the option works against some of the decision making criteria (i.e. is poorly related to a secondary school that has capacity), a minor negative effect is identified. </t>
  </si>
  <si>
    <t>The site has poor access via active travel to Secondary School facilities which are more than 800m distant, with moderate access to the nearest Primary School and GP facilities. Repton Road is identified as an 'Other Centre' within the Local Plan and is within good access at c.200m distance. It has moderate access to Employment Facilities at Toyota. As there are a similar number of positives and negatives that development of this site would work result in, the overall impact on infrastructure would likely be balanced and a neutral effect is identified.</t>
  </si>
  <si>
    <t xml:space="preserve">The site is identified as Grade 3 Agricultural Land, which could comprise BMV land. However, it is noted that nearly all of the site is within a buffer zone for contaminated land (unknown filled ground), which may impact the land quality. Development of the site would lead to the irreversible loss of greenfield land and impact soils, albeit this is balanced with the potential for remediation of contamination. The site also forms part of a Minerals Safeguarding Area for sand and gravel which extends from Doveridge to Elvaston,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</si>
  <si>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adjoins the Trent and Mersey Canal Conservation Area boundary, the development of the site could impact its setting. There are Historic Environment Records for ridge and furrow and enclosures covering the site. Therefore a minor negative effect is identified. </t>
  </si>
  <si>
    <t xml:space="preserve">There is a woodland immediately adjacent to the western boundary that is covered by TPO and also a Derbyshire Wildlife Trust Wildlife Site.  The site is greenfield, countryside land and there are parks/informal greenspaces within 400m of the site, which may offer connectivity and increase biodiversity potential within the area generally. The development of greenfield land may negatively impact biodiversity or encroach on TPO trees. A minor negative effect is predicted (pre-mitigation). </t>
  </si>
  <si>
    <t xml:space="preserve">The site is covered by a less deprived super output area. It would not provide any retail or town centre uses, and may therefore increase footfall to existing facilities, such as on  Woodville High Street.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</si>
  <si>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TPO (446) borders the site boundary. The site is greenfield, countryside land and there are parks/informal greenspaces within 200m of the site, which may offer connectivity and increase biodiversity potential within the area generally. The development of greenfield land may negatively impact biodiversity or encroach on TPO trees. A minor negative effect is therefore identified.</t>
  </si>
  <si>
    <t xml:space="preserve">The site is within a Low IMD deprivation area. It would not provide any retail or town centre uses, and may therefore increase footfall to existing facilities, such as in Swadlincote town centre.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</si>
  <si>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has poor access via active travel to the nearest GP and Employment facilities which are more than 800m distant. Additionally the nearest Local Centre at Swadlincote Town Centre (as identified within the Local Plan) is more than 800m distant. It has good access to Primary school, however moderate access to Secondary school. As there are a similar number of positives and negatives that development of this site would work result in, the overall impact on infrastructure would likely be balanced and a neutral effect is identified.</t>
  </si>
  <si>
    <t xml:space="preserve">The site is identified as c.80% Grade 3 Agricultural Land, which could comprise BMV land and 20%. non-agricultural land. However, it is noted x.30% all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</si>
  <si>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There are two listed buildings present within the vicinity of the site (Midway Farmhouse and Associated Farmbuildings ). There  may be intervisibility and development of the site could impact their settings. Policy BNE2 (Heritage Assets) requires developments to preserve and enhance the historic environment. Less than substantial harm may be outweighed by public benefit, such that harm may not be completely avoided. Therefore a minor negative effect is identified. </t>
  </si>
  <si>
    <t xml:space="preserve">The site is 96m to Marston on Dove Church Oxbow LWS. The development of greenfield land may negatively impact biodiversity. The development of greenfield land may negatively impact biodiversity. A minor negative effect is predicted (pre-mitigation). </t>
  </si>
  <si>
    <t>The nearest train station is more than 800m distant. The nearest bus stop is c. 280m to the west on Derby Road, although buses serve the stop every half an hour. The site has good access to open space, which is within 200m walking distance. There is a cycleway runs to the frontage of the site. The proximity to existing facilities within walking distance will promote the use of sustainable transport options, cycleways and a bus stop in proximity to the site. Therefore a minor positive effect is identified.</t>
  </si>
  <si>
    <t>The site is situated within the River Dove flood defend area, as such there may be a requirement to contribute towards the maintenance of the flood defences.</t>
  </si>
  <si>
    <t>The site already benefits from the Hatton Flood Defences which minimise the risk of a flood event. In addition Policy SD2 will require the site to incorporate flood risk management and sustainable drainage measures. New development is expected to be resilient to flooding through design and layout. 
Policy S3 (Environmental Performance) would require developers to bring forward more sustainable homes by supporting the Government's drive to improved housing standards, which would promote the use of water efficiency measures.  
As watercourse runs against small portion of the site, it is likely that development would be ale to designed with an appropriate layout to avoid the area adjacent to the site boundary. The potential from Flood Risk will be covered full through a Flood Risk Assessment that would be required for any application submission. Surface water would also be managed in accordance with Policy SD2. A neutral residual effect is therefore identified.</t>
  </si>
  <si>
    <t>The site is greenfield, countryside land and there are LWS and parks/informal greenspaces within 400m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2.5km to the south. Development of the site would result in additional foulwater and surface water runoff that would be directed into the river and may affect the SAC's interest features.</t>
  </si>
  <si>
    <t xml:space="preserve">The site is identified as 50% Grade 2 and 50% Grade 3 Agricultural Land, which could comprise BMV land. However, it is noted that half of all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with the potential for remediation of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</si>
  <si>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</si>
  <si>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There is one listed building c.260m to the north-west of the site. There is no existing built form in between the site and the listed buildings, although development of the site could impact their settings. Therefore a minor negative effect is identified. </t>
  </si>
  <si>
    <t xml:space="preserve">The site is adjacent to the eastern boundary to Mickleover - Egginton Greenway LWS. The development of greenfield land may negatively impact biodiversity. The development of greenfield land may negatively impact biodiversity. A minor negative effect is predicted (pre-mitigation). </t>
  </si>
  <si>
    <t>The site has poor access to shops at Hilton Local Centre as defined within the Local Plan additionally there is poor access to open space recreation facilities, GP Facilities and Secondary School Facilities.  It has moderate access to existing Primary school, which is 1.28km away.  There is good access to the nearest Hilton Business Park. Policy INF1 would ensure that the necessary facilities and services required to meet the needs of new residents are provided. As there are a similar number of positives and negatives that development of this site would result in, the effect is neutral overall.</t>
  </si>
  <si>
    <t xml:space="preserve">The site is within a Low IMD deprivation area. It would not provide any retail or town centre uses, and may therefore increase footfall to existing facilities, such as at Whitham Close. The site will provide a small number of temporary jobs during construction. It would not provide any permanent jobs as no employment land or uses are proposed, nor would it increase the tourism or cultural offer within the District. A minor positive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</si>
  <si>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Also, the proposal may present an opportunity for remediation of contaminants which would weigh positively in its consideration. However, the site is also wholly covered by a MSA and the impact on this cannot be mitigated (albeit it may be viewed in the wider context of the total extent of the MSA) a significant residual effect remains for SO11 (Resources).</t>
  </si>
  <si>
    <t xml:space="preserve">The site is 95m to Dale Brook Meadow Local Wildlife Site to the west of the site. The development of greenfield land may negatively impact biodiversity. The development of greenfield land may negatively impact biodiversity. A minor negative effect is predicted (pre-mitigation). </t>
  </si>
  <si>
    <t xml:space="preserve">The site is within a Low IMD deprivation area. It would not provide any retail or town centre uses, and may therefore increase footfall to existing facilities, such as on Hawfield Road.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</si>
  <si>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nearest train station is more than 800m distant. The nearest bus stop is c. 490m to the south-west on Hawfield Road, with buses serving the site every 15 minutes. The site has good access to open space, which is within 100m walking distance. There is a cycleway within 100m of the site on Bretby Lane. The proximity to existing facilities within walking distance will promote the use of sustainable transport options, cycleways and a bus stop in proximity to the site. Therefore a minor positive effect is identified.</t>
  </si>
  <si>
    <t xml:space="preserve">The site is identified Grade 2 Agricultural Land, comprises BMV land. It is noted that there is a tank on the site which could cause some contaminated land. Development of the site would lead to the irreversible loss of greenfield land and impact soils.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</si>
  <si>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in close proximity to any designated heritage assets , and there are no Historic Environment Records for the site. Therefore a neutral effect is identified. </t>
  </si>
  <si>
    <t xml:space="preserve">The site is greenfield, countryside land and there are parks/informal greenspaces within 400m of the site, which may offer connectivity and increase biodiversity potential within the area generally. The development of greenfield land may negatively impact biodiversity . A minor negative effect is predicted (pre-mitigation). </t>
  </si>
  <si>
    <t>A small number of temporary jobs would be created during construction. No permanent jobs would be created as no employment land or uses are proposed. The site is located 6.4km (walking/driving route)  from an existing employment site, which is beyond the threshold considered a reasonable travelling distance (of 5.0km). Therefore a minor negative effect is identified</t>
  </si>
  <si>
    <r>
      <rPr>
        <sz val="11"/>
        <rFont val="Calibri"/>
        <family val="2"/>
        <scheme val="minor"/>
      </rPr>
      <t>Aston retail area is identified as an 'Other Centre' within the Local Plan and the site is in proximity to this (within 800m). The site has moderate access to shops at the Green which are available within 800m walking distance.  It has good access to GP facilities, which are within 400m. There is poor access to existing employment facilities, which are more than 800m distance. It has good access to existing Primary school and poor access to existing and planned Secondary Schools, which are c.800m and 6.5km (Infinity Park Spencer Academy) and 4.5km (Chellaston Academy) respectively, although the Secondary school is currently at capacity. There have been significant local concerns raised about sewage capacity within Aston on Trent albeit that Seven Trent as the sewage undertaker have not raised objections. As there are a similar number of positives and negatives that development of this site would work result in, the overall impact on infrastructure would likely be balanced and a neutral effect is identified.</t>
    </r>
    <r>
      <rPr>
        <b/>
        <sz val="11"/>
        <color rgb="FFFF0000"/>
        <rFont val="Calibri"/>
        <family val="2"/>
        <scheme val="minor"/>
      </rPr>
      <t xml:space="preserve">
</t>
    </r>
  </si>
  <si>
    <t xml:space="preserve">The site is identified as 75% Grade 2 Agricultural Land and 25% Grade 3 Agricultural Land, which would comprise BMV land. However, it is noted that 75%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Additionally c.75% of the land is within a historic landfill buffer.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</si>
  <si>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Therefore a neutral effect is identified. </t>
  </si>
  <si>
    <t>The site is not in close proximity to any listed buildings or Conservation Area. There are Historic Environment Records for ridge and furrow covering the site. There is potential for archaeological remains to be disturbed through development of the site. Therefore a minor adverse effect is identified.</t>
  </si>
  <si>
    <t xml:space="preserve">The site is identified as 20% Grade 2 and 80% Grade 3 Agricultural Land, which could comprise BMV land. However, it is noted that half of all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with the potential for remediation of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</si>
  <si>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Policy SD3 (Sustainable Water Supply, Drainage and Sewerage Infrastructure) allows for development within the River Mease SAC catchment where there is capacity within a DCS, or exceptionally, a non mains drainage solution.
Policy SD4 (Contamination and Mining Legacy) requires development to avoid any unacceptable adverse impacts on groundwater quality.
Any development would need to mitigate potential impacts on groundwater as per Policy SD4. However, as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</si>
  <si>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The site is greenfield, countryside land and there is a candidate LWS immediately adjacent to the site and other informal greenspaces within 400m. These features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2.6km to the south. Development of the site would result in additional foulwater and surface water runoff that would be directed into the river and may affect the SAC's interest features.</t>
  </si>
  <si>
    <t>The site is situated within the River Dove flood defences area, as such there may be a requirement to contribute towards the maintenance of the flood defences.</t>
  </si>
  <si>
    <t>The site has poor access via active travel to the nearest GP and Employment facilities which are more than 800m distant. It has good access to Primary school and poor access to Secondary school. Although the nearest Local Centre at Newhouse Farm (as identified within the Local Plan) is more than 800m distant, Hatton is identified as an 'Other Centre' within the Local Plan with the shops, c.600m distant.  As there are a similar number of positives and negatives that development of this site would work result in, the overall impact on infrastructure would likely be balanced and a neutral effect is identified.</t>
  </si>
  <si>
    <t>The nearest train station is within 800m. The nearest bus stop is c. 550m to the south-east on Scropton Road, although buses serve the stop every half an hour. The site has good access to open space, which is within 200m walking distance. There is a cycleway runs to the frontage of the site. The proximity to existing facilities within walking distance will promote the use of sustainable transport options, cycleways and a bus stop in proximity to the site. Therefore a minor positive effect is identified.</t>
  </si>
  <si>
    <t xml:space="preserve">The site is identified Grade 3 Agricultural Land, which could comprise BMV land. However, it is noted that all of the site is within a c.50% of the site is in a buffer zone for contaminated land, which may impact the land quality.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</si>
  <si>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A small number of temporary jobs would be created during construction. No permanent jobs would be created as no employment land or uses are proposed. The site is located 6.1km (walking/driving route)  from an existing employment site, which is beyond the threshold considered a reasonable travelling distance (of 5.0km). Therefore a minor negative effect is identified.</t>
  </si>
  <si>
    <r>
      <rPr>
        <sz val="11"/>
        <rFont val="Calibri"/>
        <family val="2"/>
        <scheme val="minor"/>
      </rPr>
      <t>Aston retail area is identified as an 'Other Centre' within the Local Plan and the site is in proximity to this (within 800m). The site has moderate access to shops at the Green which are available within 800m walking distance.  It has poor access to GP facilities, which are more than 800m distant, also there is poor access to existing employment facilities, which are more than 800m distance. It has good access to existing Primary school and poor access to existing and planned Secondary Schools, which are c.600m and 8.3km (Infinity Park Spencer Academy) and 7.2km (Chellaston Academy) respectively, although the Secondary school is currently at capacity. There have been significant local concerns raised about sewage capacity within Aston on Trent albeit that Seven Trent as the sewage undertaker have not raised objections. As there are a greater number of negatives than positives that development of this site would work result in, the overall impact on infrastructure would be considered to be minor negative.</t>
    </r>
    <r>
      <rPr>
        <b/>
        <sz val="11"/>
        <color rgb="FFFF0000"/>
        <rFont val="Calibri"/>
        <family val="2"/>
        <scheme val="minor"/>
      </rPr>
      <t xml:space="preserve">
</t>
    </r>
  </si>
  <si>
    <t xml:space="preserve">The site is identified as Grade 3 Agricultural Land, which would comprise BMV land. However, it is noted that 75% of the site is within a buffer zone for contaminated land (unknown filled ground), which may impact the land quality and 25% of the site is within a noted former historic landfill area.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</si>
  <si>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not in close proximity to any listed buildings or Conservation Area. There is a Scheduled Monument  (Iron Age settlement and cursus) is c. 100m distance to the east, Historic Environment Records for ridge and furrow partially covering the site and other records related to the cursus complex immediately adjacent to the east. There is potential for archaeological remains to be disturbed through development of the site. Therefore a minor adverse effect is identified.</t>
  </si>
  <si>
    <t>The site is greenfield, countryside land and there is a candidate LWS and informal/formal greenspace immediately adjacent to the site. These features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2.7km to the south. Development of the site would result in additional foulwater and surface water runoff that would be directed into the river and may affect the SAC's interest features.</t>
  </si>
  <si>
    <t xml:space="preserve">The site is not identified as being affected by noise pollution. There is some light pollution associated with neighbouring land uses.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The site is located in the catchment area of the River Mease Special Area of Conservation (SAC) / Site of Special Scientific Interest with the River Mease itself  c. 2.7km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</si>
  <si>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</si>
  <si>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Although the nearest train station is more than 800m distant, the nearest bus stop is c. 370m to the south on Midway Road, where buses serve the area on a frequent basis. There is a cycle route to the western boundary (Sandicliffe Road) and the site has good access to retail, with a convenience store on Sandcliffe Road. The proximity to sustainable transport options, will help to encourage the use of the variety of options that are available. However, for access to and from Swadlincote town centre, it should be noted that there is a moderate-challenging uphill gradient of up to c. 5% along c. 600m of the route, which may reduce attractiveness for some active travel users. Therefore a minor positive effect is identified. </t>
  </si>
  <si>
    <t xml:space="preserve">
The site is greenfield, countryside land  that is adjacent to, but outside of, existing built form.  It is not however covered by any landscape designations, including green belt. It is in a Secondary AMES and a known area of elevated ground. There would be a localised, negative impact on landscape character through the site's development. The site only ranked fifth preference (of nine sites considered in the Swadlincote area) in a landscape and visual suitability assessment for residential allocation conducted by SWECO. Therefore, a significant negative effect is identified. </t>
  </si>
  <si>
    <t xml:space="preserve">The site has poor access via active travel to GP, and employment facilities. The site has good access to retail on Sandcliffe Road/Burton Road, nearby Primary School (Eureka Primary School and it has moderate access to  secondary school (Granville Academy) however these are both currently considered to be above the capacity levels to accommodate additional pupils. Additionally, for access to and from Swadlincote town centre, it should be noted that there is a moderate-challenging uphill gradient of up to c. 5% along c. 600m of the route, which may reduce attractiveness for some active travel users.  As there are a similar number of positives and negatives that development of this site would work result in, the effect is neutral overall. </t>
  </si>
  <si>
    <t xml:space="preserve">The site is identified as Grade 3 Agricultural Land.  Approximately 85% of the site is identified as potential contaminated land (Pond, marsh, river, stream). The entirety of the site is also located in the Low Risk Area for Coal Mining, which means there may be unrecorded coal mining hazards.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</si>
  <si>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BNE4, Part G states that the Council will seek to protect BMV soils. In this case, the land within this site is identified as subgrade 3, which may or may not be BMV. Further assessment would be required to confirm the quality of land within the site as per the draft wording of Policy BNE4, which means the impact on BMV is uncertain.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t>
  </si>
  <si>
    <t xml:space="preserve">The site is covered by both a more deprived super output area. It would not provide any retail or town centre uses, and may therefore increase footfall to existing facilities, such as on  Goseley Avenue.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</si>
  <si>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Opportunities for education or training through apprentices or locally based training centres.</t>
  </si>
  <si>
    <t xml:space="preserve">The site is not in close proximity to any designated heritage assets. There are  nearby Historic Environment Records for coal workings in close proximity to the boundary of the site. Policy BNE2 (Heritage Assets) requires developments to preserve and enhance the historic environment and requires mitigation for potential archaeological impacts. Therefore a neutral effect is identified. </t>
  </si>
  <si>
    <t xml:space="preserve">There is a woodland immediately adjacent to the north-eastern boundary  is covered by TPO.  The site is greenfield, countryside land and there are parks/informal greenspaces (including a Local Wildlife Site) within 400m of the site, which may offer connectivity and increase biodiversity potential within the area generally. The development of greenfield land may negatively impact biodiversity or encroach on TPO trees. A minor negative effect is predicted (pre-mitigation). </t>
  </si>
  <si>
    <t xml:space="preserve">The site is greenfield, countryside land and there are parks/informal greenspaces within 400m of the site, including a Candidate LWS (Sutton Brook Meadow) and Sutton Lane Allotments, which may offer connectivity and increase biodiversity potential within the area generally. The development of greenfield land may negatively impact biodiversity. A minor negative effect is predicted (pre-mitigation). </t>
  </si>
  <si>
    <t xml:space="preserve">The site has good access via active travel to primary facilities (Hilton Primary School) and moderate access to Secondary School facilities (John Port Spencer Academy) respectively, both of which have capacity to take more pupils).  It has moderate access to retail facilities (with the nearest convenience store c. 680m distant on Whitham Close), and to informal and formal open space with the playing field at the Village Hall c. 480m distance. Furthermore there is poor access via active travel to Hilton Depot Employment Site. As the option works against some of the decision making criteria (ie is poorly related to existing facilities via active travel), a minor negative effect is identified. </t>
  </si>
  <si>
    <t xml:space="preserve">The site is within a Low IMD deprivation area. It would not provide any retail or town centre uses, and may therefore increase footfall to existing facilities, such as at Whitam Close.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</si>
  <si>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The site has good access via active travel to primary facilities (Hilton Primary School) and moderate access to Secondary School facilities (John Port Spencer Academy) respectively, both of which have capacity to take more pupils), there is poor access via active travel to both the existing employment area at Hilton Business Park, and Hilton GP.  As there are more negatives with respect to the site's relationship with existing infrastructure, the proposal is likely to result in a reliance on use of the private car and a minor negative impact is identified.  </t>
  </si>
  <si>
    <t xml:space="preserve">Although the nearest train station is more than 800m distant, the nearest bus stop is located c.240m to the south of the site on Derby Road, where buses serve the area on a frequent basis (twice hourly). There are cycle routes in proximity to the site on the western boundary  The proximity to sustainable transport options will help to encourage the use of the variety of options that are available. Therefore a minor positive effect is identified. </t>
  </si>
  <si>
    <t>The site is located in an area within proximity to sustainable transport infrastructure. There are no existing public EV charging facilities within the vicinity of the site (the nearest is the SDDC Car Park on Main Street, c. 370m to the south west). Policy INF2 (Sustainable Transport) would require development to make appropriate provision for EV charging. Low carbon heating options, such as heat networks (i.e. District heating) may be possible due to the site's proximity to the existing built up area. A minor positive effect is therefore identified.</t>
  </si>
  <si>
    <t>The site is in Flood Zone 1 and there is a pond measuring c.60m shown visible on OS mapping running within the south eastern boundary of the site. A neutral effect is therefore identified.</t>
  </si>
  <si>
    <t xml:space="preserve">The site is not located in the River Mease Catchment or in a Ground Water Protection Zone. It is in a location that may already be impacted by some noise and light pollution, due to the presence of existing infrastructure/development (the A50 &amp; Sutton Lane Industrial Estate) to the north. The introduction of development to an undeveloped site would increase noise and light pollution emitted from the site. Therefore a minor negative effect is identified. </t>
  </si>
  <si>
    <t xml:space="preserve">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</si>
  <si>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t>The site has poor access to shops on Main Street , GP and existing employment facilities using active travel facilities, all of which are more than 800m distance. It has moderate access to existing Primary and Secondary schools, which are 1.3km and 1.1km respectively, although the Primary school is currently at 101% capacity.  Policy INF1 would ensure that the necessary facilities and services required to meet the needs of new residents are provided. Overall it is considered that there is a more negatives than positives therefore a minor negative impact is considered (pre-mitigation).</t>
  </si>
  <si>
    <t xml:space="preserve">The site is within a Low IMD deprivation area. It would not provide any retail or town centre uses, and may therefore increase footfall to existing facilities, such as on Main Street.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</si>
  <si>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has poor access via active travel to the nearest GP and Employment facilities, and to the nearest shops on Main Street which are more than 800m distant. It has moderate access to Primary School and  Secondary schools. Overall it is considered that there is a more negatives than positives therefore a minor negative impact is considered (pre-mitigation).</t>
  </si>
  <si>
    <t xml:space="preserve">The site is identified as Grade 3 Agricultural Land, which could comprise BMV land. However, it is noted c.25% of the site is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</si>
  <si>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in Flood Zone 1 and there is a land drain shown visible on OS mapping running along the site boundary to the west and south. A neutral effect is therefore identified.</t>
  </si>
  <si>
    <t xml:space="preserve">The site is greenfield, countryside land and there are greenspaces within 400m of the site, including the greenspace to the south of Cheal Close, which may offer connectivity and increase biodiversity potential within the area generally. The development of greenfield land may negatively impact biodiversity. A minor negative effect is predicted (pre-mitigation). </t>
  </si>
  <si>
    <t xml:space="preserve">The site is not located in the River Mease Catchment or in a Ground Water Protection Zone. It is in a location that is already  impacted by some noise and light pollution, due to the presence of existing infrastructure/development (the A50) to the south. The introduction of development to an undeveloped site would increase noise and light pollution emitted from the site. Therefore a minor negative effect is identified. </t>
  </si>
  <si>
    <t>The site is located in an area within proximity to sustainable transport infrastructure. There are no existing public EV charging facilities within the vicinity of the site (the nearest is 4.5km to the south-east in Castle Donington).  A neutral effect is therefore identified.</t>
  </si>
  <si>
    <t xml:space="preserve">The site is c. 130m distance from the Shardlow Conservation Area and c. 300m distance from the Trent and Mersey Conservation Area with listed buildings contained therein. There is a Historic Environment Record for Aston Cursus Complex, Shardlow ring ditch enclosure covering the site.  Policy BNE2 (Heritage Assets) requires developments to preserve and enhance the historic environment and requires mitigation for potential archaeological impacts. Therefore a minor negative effect is identified. </t>
  </si>
  <si>
    <t xml:space="preserve">The site is identified Grade 3 Agricultural Land, which could comprise BMV land. However, it is noted c.80%  of the site is within a buffer zone for contaminated land (Hoon Hay Landfill Site), which may impact the land quality. Development of the site would lead to the irreversible loss of greenfield land and impact soils.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</si>
  <si>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greenfield, countryside land and there is a park/informal greenspaces within 800m of the site, which may offer connectivity and increase biodiversity potential within the area generally. The development of greenfield land may negatively impact biodiversity. </t>
  </si>
  <si>
    <t xml:space="preserve">The site is within a Low IMD deprivation area. It would not provide any retail or town centre uses. However due to the distance from retail facilities on Church street, it is unlikely to significantly increase footfall to existing facilities, such as those on Church Street. The site will provide a small number of temporary jobs during construction. It would not provide any permanent jobs as no employment land or uses are proposed. A neutral effect is identified. </t>
  </si>
  <si>
    <t xml:space="preserve">The site is identified as Grade 4 Agricultural Land, which is unlikely to comprise BMV land. Development of the site would lead to the irreversible loss of greenfield land and impact soils. Contaminated land (unknown filled ground: pond, marsh, river, stream etc.) covers the site.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positive impact would be attributed.
</t>
  </si>
  <si>
    <t>The site is not located in the River Mease Catchment or a Ground Water Protection Zone. It is not impacted by noise pollution, however, there is moderate light pollution, due to the presence of existing infrastructure/development. The introduction of development to an undeveloped site would increase noise and light pollution emitted from the site. Therefore a minor negative effect is identified.</t>
  </si>
  <si>
    <t xml:space="preserve">The site is not in close proximity to any designated heritage assets or Listed Buildings. There are no Historic Environment Records for the site. Therefore a neutral effect is identified. </t>
  </si>
  <si>
    <t>The site has poor access to GP practice, moderate access to primary and secondary schools with limited capacity (90% capacity). There is poor access to existing employment sites via active travel on Wetmore Road (Burton upon Trent), as well as access to retail facilities . There is good access to informal open space and formal open space playpark on Patcliff Mews. The site also has poor access to Windshill Village Centre at 1.4km distance. Therefore a negative effect is identified.</t>
  </si>
  <si>
    <t>The site is greenfield, countryside land and there are parks/informal greenspaces within 400m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3.6km to the south. Development of the site would result in additional foulwater and surface water runoff that would be directed into the river and may affect the SAC's interest features.</t>
  </si>
  <si>
    <t xml:space="preserve">Policy SD1 supports development that does not lead to adverse impact on the environment or amenity of existing and future occupants. A strategic buffer may be needed between conflicting land uses in respect of amenity issues.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</si>
  <si>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The site is not in close proximity to any designated heritage assets and there are no Historic Environment Records for the site. Therefore a neutral effect is identified. </t>
  </si>
  <si>
    <t>Mickleover - Egginton Greenway is within 25m of the site to the east.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Therefore a minor negative impact is considered (pre-mitigation)</t>
  </si>
  <si>
    <t xml:space="preserve">The site has moderate access to shops on Main Street which are available within 600m walking distance. Informal open space recreation facilities are located within 500m of the site, within formal recreation facilities located within 200m of the site. It has poor access to both GP and existing employment facilities, both of which are more than 800m distance. It has good access to existing Primary and Secondary schools, which are 0.6km and 0.8km respectively, although the Primary school is currently at 101% capacity.  Policy INF1 would ensure that the necessary facilities and services required to meet the needs of new residents are provided. A neutral effect is therefore identified. </t>
  </si>
  <si>
    <t xml:space="preserve">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Policy SD1 (Amenity and Environmental Quality) would provide mitigation, although it is not clear whether such impacts could be fully mitigated. Therefore an uncertain effect is identified. </t>
  </si>
  <si>
    <t xml:space="preserve">The site is greenfield, countryside land and the nearest parks/informal greenspaces are more than 800m from the site, which may offer connectivity and increase biodiversity potential within the area generally. The development of greenfield land may negatively impact biodiversity or encroach on TPO tree no.381 which borders the site boundary. A minor negative effect is predicted (pre-mitigation). </t>
  </si>
  <si>
    <t xml:space="preserve">The site has good access to shops on High Street which are c390.m distance. Formal Open space recreation facilities are located a poor distant at c.800m to Melbourne Sporting Partnership. It has moderate access to GP facilities, which are c.450m distant and poor access to existing employment facilities, which are more than 800m distance. It has good access to existing Primary schools and poor access to existing and planned Secondary Schools, which are 1km and 9.8km (Infinity Park Spencer Academy) and 7.6km (Chellaston Academy) respectively, although the Secondary school is currently at capacity. As the option works against some of the decision making criteria (i.e. is poorly related to a secondary school that has capacity, and existing employment facilities ), a minor negative effect is identified. </t>
  </si>
  <si>
    <t xml:space="preserve">The site is within a Less Deprived IMD area. It would not provide any retail or town centre uses, and may therefore increase footfall to existing facilities, such as on High Street / Market Place. The site will provide a small number of temporary jobs during construction. It would not provide any permanent jobs as no employment land or uses are proposed, nor would it increase the tourism or cultural offer within the District. A minor positive effect is identified. </t>
  </si>
  <si>
    <t>A number of  jobs would be created during construction of the development. No permanent jobs would be created as no employment land or uses are proposed. The site is located 5km (walking/driving route) from an existing employment site, and therefore there would be opportunities with existing employment providers for future occupants within a reasonable distance. A neutral effect is identified.</t>
  </si>
  <si>
    <t xml:space="preserve">Melbourne Village centre at the Market Place / Main Street is identified as an 'Other Centre' within the Local Plan and it is in good proximity to the site. The proposal would not provide a new local centre within the site . It would not detract from or improve existing town / village centres. Therefore a neutral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</si>
  <si>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within this site is identified as subgrade 3, which may or may not be BMV. Further assessment would be required to confirm the quality of land within the site as per the draft wording of Policy BNE4, which means the impact on BMV is uncertain. However, as the site is also wholly covered by a MSA and the impact on this cannot be mitigated, a significant residual effect remains for SO11 (Resources).</t>
  </si>
  <si>
    <t xml:space="preserve">The site is not located in the River Mease Catchment. It is in a location that may already be impacted by some noise and light pollution. The introduction of development to an undeveloped site would increase noise and light pollution emitted from the site. Policy SD1 (Amenity and Environmental Quality) would provide mitigation, although it is not clear whether such impacts could be fully mitigated. Therefore an uncertain effect is identified. </t>
  </si>
  <si>
    <t>The site is not in close proximity to any designated heritage assets.  Melbourne Conservation Area is located is within site boundary and there are no Historic Environment Records for the site.  Therefore a minor negative effect is identified.</t>
  </si>
  <si>
    <t xml:space="preserve">The site is greenfield, countryside land and the nearest parks/informal greenspaces are within moderate proximity c.600m from the site, which may offer connectivity and increase biodiversity potential within the area generally. The development of greenfield land may negatively impact biodiversity. A minor negative effect is predicted (pre-mitigation). </t>
  </si>
  <si>
    <t xml:space="preserve">Melbourne Village Centre is defined as an 'Other Centre' within the Adopted Local Plan and the site is in moderate proximity to this (c.500m). The proposal would not provide a new local centre within the site . It would not detract from or improve existing town / village centres. Therefore a neutral effect is identified. </t>
  </si>
  <si>
    <t xml:space="preserve">The site is identified as Grade 2 Agricultural Land, which could comprise BMV land. However, it is noted that a part of the site contains an electricity sub which is considered to be contaminated land, which may impact the land quality. Development of the site would lead to the irreversible loss of greenfield land and impact soils, albeit this is balanced to an extent with the potential for partial remediation of the site from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</si>
  <si>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in Flood Zone 1 and there is a land drain shown visible on OS mapping running along the site boundary. It is unlikely that development of the site would materially alter or improve flood risk or water availability. A neutral effect is therefore identified.</t>
  </si>
  <si>
    <t xml:space="preserve">The site is not in close proximity to any designated heritage assets , and there are no Historic Environment Records for the site. Policy BNE2 (Heritage Assets) requires developments to preserve and enhance the historic environment and requires mitigation for potential archaeological impacts. Therefore a neutral effect is identified. </t>
  </si>
  <si>
    <t xml:space="preserve">Approximately 50m of the site's western boundary is immediately adjacent to  TPO (530) which also intersects the east - westerly boundary of the site.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A minor negative effect is predicted (pre-mitigation). 
</t>
  </si>
  <si>
    <t xml:space="preserve">The site has poor access to shops on High Street / Derby Road which are more than 800m distant. Formal Open space recreation facilities are located a moderate distance at c.450m to Isaac Hatton Gardens Play Area. It has poor access to GP facilities, which are c.1.6km distant and to existing employment facilities, which are more than 800m distance. It has good access to existing Primary schools and poor access to existing and planned Secondary Schools, which are 500m and 9km (Infinity Park Spencer Academy) and 6.8km (Chellaston Academy) respectively, although the Secondary school is currently at capacity.  As the option works against some of the decision making criteria (i.e. is poorly related to a secondary school that has capacity and proximity to employment facilities), a minor negative effect is identified. </t>
  </si>
  <si>
    <t xml:space="preserve">The site is within a Low IMD deprivation area. It would not provide any retail or town centre uses, and may therefore increase footfall to existing facilities, such as on High Street / Market Place.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</si>
  <si>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The site is not in close proximity to any designated heritage assets , and there are no Historic Environment Records for the site.. Policy BNE2 (Heritage Assets) requires developments to preserve and enhance the historic environment and requires mitigation for potential archaeological impacts. Therefore a neutral effect is identified. </t>
  </si>
  <si>
    <t xml:space="preserve">The site is greenfield, countryside land and there are parks/informal greenspaces within 800m of the site, which may offer connectivity and increase biodiversity potential within the area generally. The development of greenfield land may negatively impact biodiversity . A minor negative effect is predicted (pre-mitigation). </t>
  </si>
  <si>
    <t>A small number of temporary jobs would be created during construction. No permanent jobs would be created as no employment land or uses are proposed. The site is located 6.2km (walking/driving route) from an existing employment site, which is beyond the threshold considered a reasonable travelling distance (of 5.0km). Therefore a minor negative effect is identified</t>
  </si>
  <si>
    <r>
      <rPr>
        <sz val="11"/>
        <rFont val="Calibri"/>
        <family val="2"/>
        <scheme val="minor"/>
      </rPr>
      <t>Aston retail area is identified as an 'Other Centre' within the Local Plan and the site is in proximity to this (within 600m). The site has moderate access to shops at the Green which are available within 600m walking distance.  It has poor access to GP facilities, which are c.1.2km distant and to existing employment facilities, which are more than 800m distance. It has good access to existing Primary school and poor access to existing and planned Secondary Schools, which are c.800m and 7.7km (Infinity Park Spencer Academy) and 4km (Chellaston Academy) respectively, although the Secondary school is currently at capacity. There have been significant local concerns raised about sewage capacity within Aston on Trent albeit that Seven Trent as the sewage undertaker have not raised objections. As there are a similar number of positives and negatives that development of this site would work result in, the overall impact on infrastructure would likely be balanced and a neutral effect is identified.</t>
    </r>
    <r>
      <rPr>
        <b/>
        <sz val="11"/>
        <color rgb="FFFF0000"/>
        <rFont val="Calibri"/>
        <family val="2"/>
        <scheme val="minor"/>
      </rPr>
      <t xml:space="preserve">
</t>
    </r>
  </si>
  <si>
    <t>The site is not in close proximity to any designated heritage assets. There are Historic Environment Records for ridge and furrow covering the site, and Plaster Pits immediately adjacent to the north. There is potential for archaeological remains to be disturbed through development of the site and a minor adverse effect is therefore identified.</t>
  </si>
  <si>
    <t xml:space="preserve">The site is woodland covered by a TPO. It is likely to have higher biodiversity value and connectivity, increasing biodiversity potential within the area generally. The development of the site is likely to negatively impact biodiversity. A significant negative effect is predicted (pre-mitigation). </t>
  </si>
  <si>
    <t xml:space="preserve">The site has poor access via active travel to GP, and employment facilities. The site has good access to open space and primary school; and moderate access to retail on Sandiacre Lane/Burton Road and  secondary school provision (Granville Academy) although these education facilities are both oversubscribed . As there are more negatives than positives, it is considered that there is a minor negative effect pre mitigation. </t>
  </si>
  <si>
    <t xml:space="preserve">The site is identified as Grade 3 Agricultural Land.  Approximately 50% of the site is identified as potential contaminated land (pit, quarry, pond). The entirety of the site is also located in the Low Risk Area for Coal Mining, which means there may be unrecorded coal mining hazards.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</si>
  <si>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to the south. The introduction of development to an undeveloped site would increase noise and light pollution emitted from the site. Therefore a minor negative effect is identified. </t>
  </si>
  <si>
    <t xml:space="preserve">The nearest Listed Building is c.260m to the west of the application site. Swadlincote Conservation Area is located is located c.1.25km to the south of the site and there are no Historic Environment Records for the site. There is no existing built form in between the site and the listed building, and development of the site could impact its settings. Therefore a minor negative effect is identified. </t>
  </si>
  <si>
    <t xml:space="preserve">There is a TPO woodland c. 50m to the east of the site which is considered sufficiently distant such that it is unlikely to be affected. There are greenspaces within 400m distance (though not immediately adjacent) and a LWS c. 475m to the south.  The site is greenfield, countryside land and there are greenspaces within the vicinity, which may offer connectivity and increase biodiversity potential within the area generally. The development of greenfield land may negatively impact biodiversity. A minor negative effect is predicted (pre-mitigation). </t>
  </si>
  <si>
    <t xml:space="preserve">Mitigation will be delivered by proposed Policy BNE3 which will aim to safeguard and enhance biodiversity, as well as requiring ecological surveys to confirm status of habitat on site and potential for candidate LWS designation.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
  </si>
  <si>
    <t xml:space="preserve">The site is covered by both a more deprived super output area. It would not provide any retail or town centre uses, and may therefore increase footfall to existing facilities, such as on  Woodville High Street.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</si>
  <si>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and the scale of impact from existing noise receptors is likely to be localised and minor.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the residual effect is uncertain.</t>
  </si>
  <si>
    <t>The site is greenfield, countryside land and there are parks/informal greenspaces within 400m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3.5km to the south. Development of the site would result in additional foulwater and surface water runoff that would be directed into the river and may affect the SAC's interest features.</t>
  </si>
  <si>
    <t xml:space="preserve">
The site is identified as Grade 3 Agricultural Land, which may comprise BMV land. However, it is noted that all of the site is within a buffer zone for contaminated land (unknown filled ground), which may impact the land quality. The entirety of the site is also located in the Low Risk Area for Coal Mining, which means there may be unrecorded coal mining hazards.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</si>
  <si>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Policy SD1 supports development that does not lead to adverse impact on the environment or amenity of existing and future occupants. A strategic buffer may be needed between conflicting land uses in respect of amenity issues.
Policy SD3 (Sustainable Water Supply, Drainage and Sewerage Infrastructure)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</si>
  <si>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 xml:space="preserve">The site is not located in the River Mease Catchment. It is in a location that may already be impacted by some noise and light pollution, due to the existing surrounding area. The introduction of development to an undeveloped site would increase noise and light pollution emitted from the site. Policy SD1 (Amenity and Environmental Quality) would provide mitigation, although it is not clear whether such impacts could be fully mitigated. Therefore an uncertain effect is identified. </t>
  </si>
  <si>
    <t>The site sits within Flood Zone 1 , with no watercourse nearby the site shown visible on OS mapping.  A neutral effect is therefore identified.</t>
  </si>
  <si>
    <t xml:space="preserve">The site is greenfield, countryside land, which may offer connectivity and increase biodiversity potential within the area generally. The development of greenfield land may negatively impact biodiversity or encroach on TPO trees no. 45 that border the eastern site boundary. Additionally Long Walk Wood LWS is situated adjacent to the eastern boundary of the site.  A minor negative effect is predicted (pre-mitigation). 
</t>
  </si>
  <si>
    <t xml:space="preserve">Mitigation will be delivered by proposed Policy BNE3 which will aim to safeguard and enhance biodiversity, as well as requiring ecological surveys to confirm status of habitat on site and potential for candidate LWS designation.
The draft wording of Policy BNE7 is not available yet. It is recommended that this  include similar provisions to the wording within the adopted Local Plan and to require appropriate measures for tree protection (including root protection and buffers around woodland).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</si>
  <si>
    <t>A small number of temporary jobs would be created during construction. No permanent jobs would be created as no employment land or uses are proposed. The site is located 6.8km (walking/driving route) from an existing employment site, which is beyond the threshold considered a reasonable travelling distance (of 5.0km). Therefore a minor negative effect is identified</t>
  </si>
  <si>
    <r>
      <rPr>
        <sz val="11"/>
        <rFont val="Calibri"/>
        <family val="2"/>
        <scheme val="minor"/>
      </rPr>
      <t>Aston retail area is identified as an 'Other Centre' within the Local Plan and the site is located a poor distance from this (more than 800m). It has good access to GP facilities, which are less than 600m distant and poor access to existing employment facilities, which are more than 800m distance. It has moderate access to existing Primary school and moderate access to the existing Secondary School, which are c.1.12km and 4.8km (Chellaston Academy) respectively, although the Secondary school is currently at capacity. There have been significant local concerns raised about sewage capacity within Aston on Trent albeit that Seven Trent as the sewage undertaker have not raised objections. As there are a similar number of positives and negatives that development of this site would work result in, the overall impact on infrastructure would likely be balanced and a neutral effect is identified.</t>
    </r>
    <r>
      <rPr>
        <b/>
        <sz val="11"/>
        <color rgb="FFFF0000"/>
        <rFont val="Calibri"/>
        <family val="2"/>
        <scheme val="minor"/>
      </rPr>
      <t xml:space="preserve">
</t>
    </r>
  </si>
  <si>
    <t>The site is greenfield, countryside land and there are parks/informal greenspaces within 400m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3.4km to the south. Development of the site would result in additional foul water and surface water runoff that would be directed into the river and may affect the SAC's interest features.</t>
  </si>
  <si>
    <t xml:space="preserve">The site currently experiences little noise or light pollution.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However, the site is located in the catchment area of the River Mease Special Area of Conservation (SAC) / Site of Special Scientific Interest with the River Mease itself  c.3.5km to the south. There is currently no capacity within  Developer Contributions Schemes (DCS) 1 or 2, which facilitate works to avoid the impact on the SAC. Development of the site would result in additional foul water and surface water runoff that would be directed into the river. 
As development of the site would work against most of the criteria for this objective, a significant negative effect is identified.
</t>
  </si>
  <si>
    <t xml:space="preserve">The site is not in close proximity to any designated heritage assets. Around 50% of the site is covered by a Historic Environment Records for medieval field boundary. Development of the site has potential to affect archaeological remains and therefore a minor negative effect is identified. </t>
  </si>
  <si>
    <t xml:space="preserve">TPO 444 is situated within the sites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</si>
  <si>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t>The site has poor access via active travel to the nearest GP and Employment facilities which are more than 800m distant. It has good access to Primary School and Secondary schools. Although the nearest Local Centre at Newhouse Farm (as identified within the Local Plan) is more than 800m distant, Etwall is identified as an 'Other Centre' within the Local Plan with the shops at Main Street closer, c.400m distant.  As there are a similar number of positives and negatives that development of this site would work result in, the overall impact on infrastructure would likely be balanced and a neutral effect is identified.</t>
  </si>
  <si>
    <t xml:space="preserve">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Therefore an uncertain effect is identified. </t>
  </si>
  <si>
    <t xml:space="preserve">There is one listed buildings present within the vicinity of the site (Etwall Lodge Grade II Listed Building adjacent to the northern boundary of the site ). There  may be intervisibility and development of the site could impact their settings. Policy BNE2 (Heritage Assets) requires developments to preserve and enhance the historic environment. Less than substantial harm may be outweighed by public benefit, such that harm may not be completely avoided. Therefore a minor negative effect is identified. </t>
  </si>
  <si>
    <t xml:space="preserve">TPO (555) borders the site boundary. The site is greenfield, countryside land and there are parks/informal greenspaces within 400m of the site, which may offer connectivity and increase biodiversity potential within the area generally. The development of greenfield land may negatively impact biodiversity or encroach on TPO trees. </t>
  </si>
  <si>
    <t>The site has poor access via active travel to the nearest GP and Employment facilities which are more than 800m distant. Although the nearest Local Centre at Newhouse Farm (as identified within the Local Plan) is more than 800m distant, Main Street is identified as an 'Other Centre' within the Local Plan and is well accessible at c. 360m distance. It has good access to Primary and Secondary schools. As there are a similar number of positives and negatives that development of this site would work result in, the overall impact on infrastructure would likely be balanced and a neutral effect is identified.</t>
  </si>
  <si>
    <t xml:space="preserve">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Policy SD1 (Amenity and Environmental Quallity) would provide mitigation, although it is not clear whether such impacts could be fully mitigated. Therefore an uncertain effect is identified. </t>
  </si>
  <si>
    <t xml:space="preserve">The site is greenfield, countryside land and there are parks/informal greenspaces within 400m of the site, which may offer connectivity and increase biodiversity potential within the area generally. The development of greenfield land may negatively impact biodiversity. A minor negative effect is predicted (pre-mitigation). 
</t>
  </si>
  <si>
    <t xml:space="preserve">The site is identified as Grade 2 Agricultural Land, which would comprise BMV land. Development of the site would lead to the irreversible loss of greenfield land and impact soils. However, it is noted that part of the site is partial within a buffer zone for contaminated land (unknown filled ground), which may impact the land quality. Development of the site would lead to the irreversible loss of greenfield land and impact soils, albeit this is balanced to an extent with the potential for partial remediation of the site from contamination. The site is also  covered by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</si>
  <si>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Policy SD1 supports development that does not lead to adverse impact on the environment or amenity of existing and future occupants. A strategic buffer may be needed between conflicting land uses in respect of amenity issues.
Policy SD1 (Amenity and Environmental Quality) would provide mitigation. As there are limited existing noise sources, a neutral residual effect is therefore identified.</t>
  </si>
  <si>
    <t xml:space="preserve">The site is not in close proximity to any designated heritage assets. Repton Conservation Area and associated listed buildings are c. 360m distance. There is a Historic Environment Record for ridge and furrow covering the northern part of the site. Therefore a neutral effect is identified. </t>
  </si>
  <si>
    <t xml:space="preserve">TPO 95 runs along the southern boundary of the site.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A minor negative effect is predicted (pre-mitigation). </t>
  </si>
  <si>
    <t>The site sits within Flood Zone 1 , with Carr Brook watercourse adjacent the site boundary nearby the site shown visible on OS mapping. A neutral effect is therefore identified.</t>
  </si>
  <si>
    <t xml:space="preserve">The site is within in close proximity to designated heritage assets. The nearest Listed Building is c.20m from the application site. Melbourne Conservation Area is located across the site and additionally Melbourne Hall registered Historic Park and Garden is within 10m of the site. Policy BNE2 (Heritage Assets) requires developments to preserve and enhance the historic environment and requires mitigation for potential archaeological impacts. Therefore a significant negative effect is identified. </t>
  </si>
  <si>
    <t xml:space="preserve">The site is greenfield, countryside land and there is informal and formal greenspace adjacent to the west of the site within 200m of the assumed access point at Swarkstone Cricket ground.  There is one TPOs on the site. The site is also not in the River Mease SAC and is  not close to a SSSI. The site sits 330m from a Local Wildlife Site at Swarkestone Marsh. These features may offer connectivity and increase biodiversity potential within the area generally. The development of greenfield land may negatively impact biodiversity. A minor negative impact is identified. </t>
  </si>
  <si>
    <t xml:space="preserve">The site has access (via active travel) to primary education provision northeast of the site with Chellaston Fields Spencer Academy (at 90% capacity) c. 1.5km distance. The site has access to secondary school provision northeast  of the site at Chellaston Academy (at 86% capacity) c. 1.5km distance. There is good proximity to formal open space, with these facilities nearby to the northwest at the Cricket Club. It has moderate access to retail, with the nearest convenience store c.1.4km to Aldi off Riber Drive, In Chellaston. It has poor access to employment at 3.2km to Employment at Infinity Derby to the north, c. 3.6km to Rolls-Royce. The site has poor access to GP facilities, with the closest practice 1.9km at Chellaston Medical Centre .A minor negative impact overall is identified. </t>
  </si>
  <si>
    <t xml:space="preserve">The site is within a Low IMD deprivation area. It would not provide any retail or town centre uses. The site will provide a small number of temporary jobs during construction. It would not provide any permanent jobs as no employment land or uses are proposed, nor would it increase the tourism or cultural offer within the District. A neutral effect is identified. </t>
  </si>
  <si>
    <t xml:space="preserve">The site has access (via active travel) to primary education provision northeast of the site with Chellaston Fields Spencer Academy (at 90% capacity) c. 1.5km distance. The site has access to secondary school provision northeast  of the site at Chellaston Academy (at 86% capacity) c. 1.5km distance. There is good proximity to formal open space, with these facilities nearby to the northwest at the Cricket Club. It has moderate access to retail, with the nearest convenience store c.1.4km to Aldi off Riber Drive, In Chellaston. It has poor access to employment at 3.2km to Employment at Infinity Derby to the north, c. 3.6km to Rolls-Royce. The site has poor access to GP facilities, with the closest practice 1.9km at Chellaston Medical Centre, further the site has poor proximity to Chelleston Centre at c. 2km .A minor negative impact overall is identified. </t>
  </si>
  <si>
    <t xml:space="preserve">The site is identified as 100% Grade 4 Agricultural Land and is unlikely to have BMVG. However, it is noted that approximately 100% of the site is contaminated land yes (Petrol filling/storage, unknown filled ground; marsh, pond etc., unknown filled ground; pit/quarry) , which may impact the land quality. Development of the site would lead to the irreversible loss of greenfield land and impact soils, albeit this is balanced with the potential for remediation of contamination.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</si>
  <si>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has noise pollution arising from the A514. There is moderate light pollution at 2-4nw light. The development could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limited scale of development. Therefore a minor negative effect is identified.
</t>
  </si>
  <si>
    <t>There is a listed building (Churchyard gates and walls at St James' Church, Grade II) c. 5m distance from the site to the north. Development of the site would affect the setting of the listed building. The site is an  area of high archaeological potential and within the Swarkstone conservation area. As development of the site would affect the setting of the listed building and sit in a setting of multiple listed buildings, and building of character. , a significant negative effect is identified.</t>
  </si>
  <si>
    <t>The site is greenfield, countryside land and there is a candidate LWS immediately adjacent to the northern boundary and formal/informal greenspace within 400m distance, which may offer connectivity and increase biodiversity potential within the area generally. The development of greenfield land may negatively impact biodiversity. Additionally, there is a TPO immediately adjacent to the site's western boundary and the site is located in the catchment area of the River Mease Special Area of Conservation (SAC) / Site of Special Scientific Interest with the River Mease itself  c. 3km to the south. Development of the site would result in additional foulwater and surface water runoff that would be directed into the river and may affect the SAC's interest features.</t>
  </si>
  <si>
    <t xml:space="preserve">Policy BNE3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Policy BNE7 require appropriate measures for tree protection (including root protection and buffers around woodland).
Policy SD3 allows for development within the River Mease SAC catchment where there is capacity within a DCS, or exceptionally, a non mains drainage solution
There is currently no capacity within  Developer Contributions Schemes (DCS) 1 or 2, which facilitate works to avoid the impact on the SAC. The timeline for a new DCS is uncertain. Where there is no capacity within the DCS, Policy SD3 (Sustainable Water Supply, Drainage and Sewerage Infrastructure) would allow a non mains drainage solution, however the feasibility of delivering such a solution for the site is unknown and therefore in the absence of any feasible solution this will result in a likely significant negative effect on the River Mease SAC. </t>
  </si>
  <si>
    <t>The site is greenfield, countryside land and there is a LWS within 400m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4.3km to the south. Development of the site would result in additional foulwater and surface water runoff that would be directed into the river and may affect the SAC's interest features.</t>
  </si>
  <si>
    <t xml:space="preserve">The site is not in close proximity to any designated heritage assets. The site is not covered by any Historic Environment Records, although it is adjacent to those for the disused Netherseal branch line and ridge and furrow. Development of the site has potential to affect archaeological remains and therefore a minor negative effect is identified. </t>
  </si>
  <si>
    <t xml:space="preserve">The site is greenfield, countryside land and there are parks/informal greenspaces within 800m of the site, which may offer connectivity and increase biodiversity potential within the area generally. A minor negative effect is predicted (pre-mitigation). </t>
  </si>
  <si>
    <t xml:space="preserve">The site is within a Low IMD deprivation area. It would not provide any retail or town centre uses, and may therefore increase footfall to existing facilities, such as at Winshill Local Centre.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</si>
  <si>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There is a cycle route along the frontage. The site has poor access via active travel to the nearest Local Centre (as defined within the Adopted Local Plan) which is both within Newhall  and retail facilities within Winshill and GP which are more than 800m distant. The site has poor access via active travel to GP and primary school facilities. Employment facilities are considered to be in a moderate proximity at c1.25km from the site . It has moderate access to  secondary schools with Mercia Academy c.2.7km distant. This schools have capacity to accommodate additional pupils. As the site has generally poor to moderate access to existing infrastructure, a minor negative effect is identified.</t>
  </si>
  <si>
    <t xml:space="preserve">The site is not located in the River Mease Catchment or in a Ground Water Protection Zone. It is in a location that may already be impacted by some noise and light pollution, due to the presence of existing infrastructure/development (the A511) to the south. The introduction of development to an undeveloped site would increase noise and light pollution emitted from the site. Therefore a minor negative effect is identified. </t>
  </si>
  <si>
    <t>The site is greenfield, countryside land and there is a candidate LWS and informal greenspace (allotments) immediately adjacent to the site. These features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3km to the south. Development of the site would result in additional foulwater and surface water runoff that would be directed into the river and may affect the SAC's interest features.</t>
  </si>
  <si>
    <t xml:space="preserve">A small part of the western area of the site is identified as being affected by noise pollution and there is some light pollution associated with neighbouring land uses. The development would increase noise and light pollution, although it is likely that this would be localised due to the scale of the development and relationship with existing built form. The development would increase air pollution associated with increased car travel. This is unlikely to be significant noting the scale of development and sustainable travel options available.
The site is located in the catchment area of the River Mease Special Area of Conservation (SAC) / Site of Special Scientific Interest with the River Mease itself  c. 3km to the south. There is currently no capacity within  Developer Contributions Schemes (DCS) 1 or 2, which facilitate works to avoid the impact on the SAC. Development of the site would result in additional foulwater and surface water runoff that would be directed into the river. 
As development of the site would work against most of the criteria for this objective, a significant negative effect is identified.
</t>
  </si>
  <si>
    <t>The site is not in the River Mease catchment area or a SSSI impact Zone. It is close to a candidate local wildlife site, which is to the south of Castle Way and TPO (1) is close to the site boundary. The site is greenfield, countryside land and there are parks/informal greenspaces within 400m of the site, which may offer connectivity and increase biodiversity potential within the area generally. The development of greenfield land may negatively impact biodiversity or encroach on TPO trees. A minor negative effect is identified.</t>
  </si>
  <si>
    <t xml:space="preserve">
The site has good access to a primary school, although Willington Primary school is at 98% capacity. It has poor access via active travel to the nearest GP and Secondary School facilities which are more than 800m distant, with moderate access to the nearest Primary School. Repton Road is identified as an 'Other Centre' within the Local Plan and is moderately accessible at c.450m distance. As there are a similar number of positives and negatives that development of this site would work result in, the overall impact on infrastructure would likely be balanced and a neutral effect is identified.</t>
  </si>
  <si>
    <t>The site is within good distance of Willington train station which is 380m distant. The nearest bus stop is c. 380m to the east on the A5132, where buses serve Willington every half an hour. The site has good access to open space, and moderate access to retail. The proximity to existing facilities within walking distance will promote the use of sustainable transport options. A minor positive effect is identified.</t>
  </si>
  <si>
    <t xml:space="preserve">The site is identified as Grade 3 Agricultural Land, which could comprise BMV land. However, it is noted that the entirety of the site is within a buffer zone for contaminated land (historic and licenced landfills), which may impact the land quality. Development of the site would lead to the irreversible loss of greenfield land and impact soils, albeit this is balanced with the potential for remediation of contamination. The site also forms part of a Minerals Safeguarding Area for sand and gravel which extends from Doveridge to Elvaston,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</si>
  <si>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has poor access to GP facilities and to existing employment facilities and the village centre which are more than 800m distance.  It has good access to existing Primary School and moderate access to the Secondary school, which are 0.6km and 4.6km respectively, although the Secondary school is currently at capacity.  Policy INF1 would ensure that the necessary facilities and services required to meet the needs of new residents are provided. As the option works against some of the decision making criteria (i.e. is poorly related to a secondary school that has capacity and it is located a poor distance from employment facilities), a minor negative effect is identified. </t>
  </si>
  <si>
    <t>A small number of temporary jobs would be created during construction. No permanent jobs would be created as no employment land or uses are proposed. The site is located 6.27km (walking/driving route) from an existing employment site, which is beyond the threshold considered a reasonable travelling distance (of 5.0km). Therefore a minor negative effect is identified</t>
  </si>
  <si>
    <r>
      <rPr>
        <sz val="11"/>
        <rFont val="Calibri"/>
        <family val="2"/>
        <scheme val="minor"/>
      </rPr>
      <t>Aston retail area is identified as an 'Other Centre' within the Local Plan and the site is located a good distance from this (within 600m). It has poor access to GP facilities, which more than 800m distant and to existing employment facilities. It has good access to existing Primary school and moderate access to the existing Secondary School, which are c.0.6km and 4.6km (Chellaston Academy) respectively, although the Secondary school is currently at capacity. There have been significant local concerns raised about sewage capacity within Aston on Trent albeit that Seven Trent as the sewage undertaker have not raised objections. As there are a similar number of positives and negatives that development of this site would work result in, the overall impact on infrastructure would likely be balanced and a neutral effect is identified.</t>
    </r>
    <r>
      <rPr>
        <b/>
        <sz val="11"/>
        <color rgb="FFFF0000"/>
        <rFont val="Calibri"/>
        <family val="2"/>
        <scheme val="minor"/>
      </rPr>
      <t xml:space="preserve">
</t>
    </r>
  </si>
  <si>
    <t>The site is greenfield, countryside land and there are LWS and parks/informal greenspaces within 800m of the site, which may offer connectivity and increase biodiversity potential within the area generally. The development of greenfield land may negatively impact biodiversity. Additionally, the site is located in the catchment area of the River Mease Special Area of Conservation (SAC) / Site of Special Scientific Interest with the River Mease itself  c. 3.6km to the south. Development of the site would result in additional foulwater and surface water runoff that would be directed into the river and may affect the SAC's interest features.</t>
  </si>
  <si>
    <t xml:space="preserve">
The site is greenfield, countryside land and there is a park/informal greenspaces within 800m of the site, which may offer connectivity and increase biodiversity potential within the area generally. The development of greenfield land may negatively impact biodiversity. </t>
  </si>
  <si>
    <t xml:space="preserve">The site is within a Low IMD deprivation area. It would not provide any retail or town centre uses. However due to the limited scale and distance from retail facilities on Church street, it is unlikely to increase footfall to existing facilities, such as those on Church Street. The site will provide a small number of temporary jobs during construction. It would not provide any permanent jobs as no employment land or uses are proposed. A neutral effect is identified. </t>
  </si>
  <si>
    <t>A small number of temporary jobs would be created during construction. No permanent jobs would be created as no employment land or uses are proposed. The site is located 5.3km (walking/driving route) from an existing employment site, which is beyond the threshold considered a reasonable travelling distance (of 5.0km). Therefore a minor negative effect is identified</t>
  </si>
  <si>
    <r>
      <rPr>
        <sz val="11"/>
        <rFont val="Calibri"/>
        <family val="2"/>
        <scheme val="minor"/>
      </rPr>
      <t xml:space="preserve">Aston retail area is identified as an 'Other Centre' within the Local Plan and the site is in proximity to this (within 600m). The site has moderate access to shops at the Green which are available within 600m walking distance.  It has poor access to GP facilities, which are c.1.3km distant and to existing employment facilities, which are more than 800m distance. It has good access to existing Primary school and poor access to existing and planned Secondary Schools, which are c.600m and 8.3km (Infinity Park Spencer Academy) and 6.9km (Chellaston Academy) respectively, although the Secondary school is currently at capacity. There have been significant local concerns raised about sewage capacity within Aston on Trent albeit that Seven Trent as the sewage undertaker have not raised objections. As the option works against some of the decision making criteria (i.e. is poorly related to a secondary school that has capacity and it is located a poor distance from employment facilities), a minor negative effect is identified. </t>
    </r>
    <r>
      <rPr>
        <b/>
        <sz val="11"/>
        <color rgb="FFFF0000"/>
        <rFont val="Calibri"/>
        <family val="2"/>
        <scheme val="minor"/>
      </rPr>
      <t xml:space="preserve">
</t>
    </r>
  </si>
  <si>
    <t>The site is not in close proximity to any Conservation Area or Listed Buildings. There are Historic Environment Records for ridge and furrow covering the site and adjacent. Also for cropmark complex including cursus, Neolithic/Iron Age barrows, probable henge, Iron Age/Romano British field systems, settlements and ditches, associated with the Scheduled Monument  (Iron Age settlement and cursus) is c. 200m distance to the east. There is potential for archaeological remains to be disturbed through development of the site. Therefore a minor adverse effect is identified.</t>
  </si>
  <si>
    <t xml:space="preserve">TPO 73 is situated within the sites north eastern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</si>
  <si>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t xml:space="preserve">The site is identified as Grade 2 Agricultural Land, which could comprise BMV land. However, it is noted that c. 15% of the site is within a buffer zone for contaminated land (unknown filled ground and buffer from a former landfill), which may impact the land quality. Development of the site would lead to the irreversible loss of greenfield land and impact soils, albeit this is balanced to an extent with the potential for partial remediation of the site from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</si>
  <si>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in Flood Zone 1 and there is a land drain shown visible on OS mapping running c.250 to the east of the site.  A neutral effect is therefore identified.</t>
  </si>
  <si>
    <t xml:space="preserve">There are no Historic Environment Records for the site. The site is within the setting of the Kings Newton Lane Conservation Area.  Therefore a neutral effect is identified. </t>
  </si>
  <si>
    <t xml:space="preserve"> The site should be set C. 30 metres from the road frontage which will address the issues of setting on the Kings Newton Lane Conservation Area. In addition Policy BNE2 requires developments to preserve and enhance the historic environment and requires mitigation for potential archaeological impacts.</t>
  </si>
  <si>
    <t xml:space="preserve">The site is contains a LWS immediately adjacent to the north. The site is greenfield, countryside land and there are parks/informal greenspaces within 400m of the site, which may offer connectivity and increase biodiversity potential within the area generally. The development of greenfield land may negatively impact biodiversity. A minor negative effect is predicted (pre-mitigation). </t>
  </si>
  <si>
    <t>The site has poor access to GP facilities which are more than 800m distant in Newhall. It has moderate access to secondary education provision (2.4k to Mercia Academy 79% capacity) and employment (0.8km at Tetron Park) via active travel.  It has good access to primary education provision (300m to Stanton primary school 89% capacity) and formal and informal open space. As there are a similar number of positives and negatives that development of this site would  result in, the effect is neutral overall.</t>
  </si>
  <si>
    <t xml:space="preserve">The site is within a Low IMD deprivation area. It would not provide any retail or town centre uses, and may therefore increase footfall to existing facilities, such as in Newhall or Stapenhill Local Centre. The site will provide a small number of temporary jobs during construction. It would not provide any permanent jobs as no employment land or uses are proposed, nor would it increase the tourism or cultural offer within the District. A minor positive effect is identified. </t>
  </si>
  <si>
    <t>The site is in poor proximity to the nearest Local Centre, which is Stapenhill Local Centre (c.1.4km). The site has poor access via active travel to  GP facilities which are more than 800m distant.  It has moderate access to Secondary school and Employment facilities. There is good access to employment facilities via active travel.  As the site has generally poor to moderate access to existing infrastructure, a minor negative effect is identified.</t>
  </si>
  <si>
    <t xml:space="preserve">The site is located in an area with less sustainable transport infrastructure. There are no existing EV charging facilities within the vicinity of the site (the nearest is c. 2.25km distance on Oversetts Road). A neutral effect is therefore identified.
</t>
  </si>
  <si>
    <t>The site is greenfield, countryside land. There are no LWS or parks/informal greenspaces within 400m of the site, reducing the connectivity and biodiversity potential within the area generally. The development of greenfield land may negatively impact biodiversity. Additionally, the site is located in the catchment area of the River Mease Special Area of Conservation (SAC) / Site of Special Scientific Interest. Development of the site would result in additional foulwater and surface water runoff that would be directed into the river and may affect the SAC's interest features.</t>
  </si>
  <si>
    <t xml:space="preserve">The site is within a medium IMD deprivation area. It would not provide any retail or town centre uses, and may therefore increase footfall to existing facilities, such as in Woodville. The site will provide a small number of temporary jobs during construction. It would not provide any permanent jobs as no employment land or uses are proposed, nor would it increase the tourism or cultural offer within the District. A minor positive effect is identified. </t>
  </si>
  <si>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offsite infrastructure is provided to support and mitigate the impact of development.  Therefore a neutral residual effect is identified. </t>
  </si>
  <si>
    <t xml:space="preserve">The site is greenfield, countryside land and there are greenspaces within 400m of the site, including Witches Oak Water Candidate LWS and St James Church cemetery, which may offer connectivity and increase biodiversity potential within the area generally. The development of greenfield land may negatively impact biodiversity. A minor negative effect is predicted (pre-mitigation). </t>
  </si>
  <si>
    <t>The site is located in an area within proximity to sustainable transport infrastructure. There are no existing public EV charging facilities within the vicinity of the site (the nearest is 4km to the south-east in Castle Donington).  A neutral effect is therefore identified.</t>
  </si>
  <si>
    <t>Policy SD2 will require the site to incorporate flood risk management and sustainable drainage measures. A Sequential Test and if necessary an Exceptions Test may be required. Development in areas at risk of flooding would be expected to  be resilient to flooding through design and layout, incorporate appropriate mitigation and protection measures (such as flood defence).
Policy S3 (Environmental Performance) would require developers to bring forward more sustainable homes by supporting the Government's drive to improved housing standards, which would promote the use of water efficiency measures.  
In this case the flood risk may not be avoided as the entirety of the site is covered. A Sequential and/or Exceptions Test would need to be carried out to demonstrate that there is no alternative site available that is suitable for development. In the absence of any flood defences or confirmed mitigation this is a significant negative effect.</t>
  </si>
  <si>
    <t xml:space="preserve">There is a TPO adjacent to the site. The site is greenfield, countryside land and there are parks/informal greenspaces within 400m of the site, which may offer connectivity and increase biodiversity potential within the area generally. The development of greenfield land may negatively impact biodiversity. A minor negative effect is predicted (pre-mitigation). 
</t>
  </si>
  <si>
    <t xml:space="preserve">The site is not in close proximity to any designated heritage assets. Repton Conservation Area and associated listed buildings are c. 415m distance. There is a Historic Environment Record for ridge and furrow covering the eastern part of the site. Therefore a neutral effect is identified. </t>
  </si>
  <si>
    <t xml:space="preserve">TPO 73 is situated within the sites northern and north western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t>
  </si>
  <si>
    <t xml:space="preserve">The site is identified as Grade 2 Agricultural Land, which could comprise BMV land. However, it is noted that c. 20% of the site is within a buffer zone for contaminated land (unknown filled ground and buffer from a former landfill), which may impact the land quality. Development of the site would lead to the irreversible loss of greenfield land and impact soils, albeit this is balanced to an extent with the potential for partial remediation of the site from contamination.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</si>
  <si>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greenfield, countryside land and there are parks/informal greenspaces within 400m of the site, which may offer connectivity and increase biodiversity potential within the area generally. A minor negative effect is predicted (pre-mitigation). </t>
  </si>
  <si>
    <t xml:space="preserve">The site has poor access to shops within Newhall Local Centre which are more than 800m distant. Formal Open space recreation facilities are located within 800m at Coronation Park. It has poor access to GP facilities, which are more than 800m distance. It has good access to existing Primary school and moderate access to existing Secondary School, which are 0.6km and 2.6km respectively, with currently at capacity at both schools.   As the option works against some of the decision making criteria (i.e. is poorly related to shops and GP faculties), a minor negative effect is identified. </t>
  </si>
  <si>
    <t>The site has poor access via active travel to GP and retail facilities. It has moderate access to secondary school facilities (Mercia Academy, 79% capacity). It has good access primary school (Stanton Primary School , 89% capacity).Formal and informal open space with the playing field/sports pitches to the east within 400m distance.  As there are a similar number of positives and negatives that development of this site would work result in, the overall impact on infrastructure would likely be balanced and a neutral effect is identified.</t>
  </si>
  <si>
    <t xml:space="preserve">The site is identified as Grade 3 Agricultural Land, which could comprise BMV land. However, it is noted that all of the site is within a buffer zone for contaminated land (unknown filled ground and mining), which may impact the land quality. Development of the site would lead to the irreversible loss of greenfield land and impact soils, albeit this is balanced to an extent with the potential for partial remediation of the site from contamination. The site also is fully part of a Minerals Safeguarding Area for sand and gravel, and development of the site would sterilise this resource, furthermore 20% of the land forms part of a historic landfill site. The development of this site in isolation will have limited influence on recycling levels across the District, however it is assumed the site would provide adequate space for waste storage and collection as per Policy BNE1. As the impact on agricultural land and mineral resources cannot be mitigated, a significant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</si>
  <si>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(the A444) to the east. The introduction of development to an undeveloped site would increase noise and light pollution emitted from the site. Therefore a minor negative effect is identified. </t>
  </si>
  <si>
    <t>The site is located in an area within proximity to sustainable transport infrastructure. There are no existing public EV charging facilities within the vicinity of the site (the nearest is Toons Car Park, c. 2.1km to the south).  A neutral effect is therefore identified.</t>
  </si>
  <si>
    <t xml:space="preserve">The site is reasonably well separated from sensitive biodiversity receptors including nature conservation sites and TPOs. There are greenspaces within 400m distance with a playing field c. 500m walking distance to the north and the nearest LWS is 190m to the west.  The site is greenfield, countryside land and the greenspaces within the vicinity may offer connectivity and increase biodiversity potential within the area generally. The development of greenfield land may negatively impact biodiversity. A minor negative effect is predicted (pre-mitigation). </t>
  </si>
  <si>
    <t xml:space="preserve">The site is covered by a more deprived super output area. It would not provide any retail or town centre uses, and may therefore increase footfall to existing facilities, such as on  Woodville High Street.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</si>
  <si>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The nearest train station is more than 800m distant. The nearest cycle route on the A514 is also c. 600m distant. The nearest bus stop is c. 200m distant on Elmsdale Road to the west, however, these buses are infrequent. Bus routes on Goseley Avenue c. 700m and on the A514 c. 800m distance stop hourly/twice hourly. The site has moderate access to open space, however moderate to poor access to other facilities.  Although there is a bus stop at reasonable distance the services are not especially frequent and the site is otherwise poorly related to existing facilities, such that the use of sustainable transport options would be discouraged. A minor adverse effect is therefore identified. </t>
  </si>
  <si>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offsite infrastructure is provided to support and mitigate the impact of development.  Bus services could be improved in this location. Therefore a neutral residual effect is identified. </t>
  </si>
  <si>
    <t xml:space="preserve">The site is not in close proximity to any designated heritage assets. There are  nearby Historic Environment Records for a medieval field drain, &gt;50m to the south of the site. Policy BNE2 (Heritage Assets) requires developments to preserve and enhance the historic environment and requires mitigation for potential archaeological impacts. Therefore a neutral effect is identified. </t>
  </si>
  <si>
    <t xml:space="preserve">
The site is not in the River Mease catchment or an impact zone for SSSI. There is a candidate local wildlife site immediately adjacent to the site (the canal) and another local wildlife sites within 200m to the south, which may increase connectivity and opportunities for biodiversity. The development of greenfield land may negatively impact biodiversity. A minor negative effect is predicted (pre-mitigation). </t>
  </si>
  <si>
    <t xml:space="preserve">The site is identified as Grade 3 Agricultural Land, which could comprise BMV land. However, it is noted that the entirety the site is within a buffer zone for contaminated land (unknown filled ground). Development of the site would lead to the irreversible loss of greenfield land and impact soils, albeit this is balanced with the potential for remediation of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</si>
  <si>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adjacent to the Trent and Mersey Canal Conservation Area and  development of the site could impact its settings. There are Historic Environment Records for ridge and furrow covering the site, which could be impacted by the proposal. A minor negative effect is identified. </t>
  </si>
  <si>
    <t xml:space="preserve">The site is reasonably well separated from sensitive biodiversity receptors including nature conservation sites and TPOs. There are greenspaces within 400m distance with a playing field immediately to the north and the nearest LWS is 200m to the south-west.  The site is greenfield, countryside land and the greenspaces within the vicinity may offer connectivity and increase biodiversity potential within the area generally. The development of greenfield land may negatively impact biodiversity. A minor negative effect is predicted (pre-mitigation). </t>
  </si>
  <si>
    <t xml:space="preserve">The site is not in close proximity to any designated heritage assets. There are  nearby Historic Environment Records for a medieval field drain, c. 200m to the south of the site. Policy BNE2 (Heritage Assets) requires developments to preserve and enhance the historic environment and requires mitigation for potential archaeological impacts. Therefore a neutral effect is identified. </t>
  </si>
  <si>
    <t xml:space="preserve">TPO (157) is situated 5m from the site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A minor negative effect is predicted (pre-mitigation). 
</t>
  </si>
  <si>
    <t xml:space="preserve">Policy BNE3 will aim to safeguard and enhance biodiversity, as well as requiring ecological surveys to confirm status of habitat on site and potential for candidate LWS designation. 
The draft wording of Policy BNE7 is not available yet. It is recommended that this  include similar provisions to the wording within the adopted Local Plan and to require appropriate measures for tree protection (including root protection and buffers around woodland).
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Therefore a minor positive residual effect is predicted. </t>
  </si>
  <si>
    <t xml:space="preserve">The Newhall retail area is identified as an 'Other Centre' within the Local Plan and the site is located a moderate distance from this  (c.650m). The site has poor access via active travel to  Employment facilities which are more than 800m distant. There is good access to GP Facilities, Open Space , Shops and Schools.   As there are a more positives than negatives that development of this site would work result in, the effect is a minor positive.
</t>
  </si>
  <si>
    <t xml:space="preserve">Although the nearest train station is more than 800m distant the site has good existing connections using bus routes and cycle routes. The nearest bus stop is located c.330m to the south of the site on Wood Lane with buses that serve the area every fifteen minutes. The site has good access to open space and moderate access to shops on Wood Lane and Newhall Local Centre, which are within 800m walking distance. There is cycle routes running along the frontage of the site on the eastern boundary on Thorn Tree Lane. The proximity to existing facilities within walking distance, cycle routes and bus services will promote the use of sustainable transport options. Therefore a minor positive effect is identified. </t>
  </si>
  <si>
    <t xml:space="preserve">The site is located in an area with less sustainable transport infrastructure. There are no existing public EV charging facilities within the vicinity of the site (the nearest is The Crown Inn c.1.28km to the south). Policy INF2 (Sustainable Transport) would require development to make appropriate provision for EV charging. </t>
  </si>
  <si>
    <t>The site is in Flood Zone 1 and there are no land drains shown in proximity to the site. It is unlikely that development of the site would materially alter or improve flood risk or water availability. A neutral effect is therefore identified.</t>
  </si>
  <si>
    <t xml:space="preserve">TPO (246) borders the site boundary. The site is greenfield, countryside land and there are parks/informal greenspaces within 800m of the site, which may offer connectivity and increase biodiversity potential within the area generally. The development of greenfield land may negatively impact biodiversity or encroach on TPO trees. A minor negative effect is predicted (pre-mitigation). 
</t>
  </si>
  <si>
    <t>The site has good existing connections using bus and cycle routes. It has good access to informal open space at Thorn tree Road Allotments , GP Surgery and shops, all of which are available within 400m walking distance. It has poor access to existing employment facilities, of which are more than 800m distance. It has good access to existing Primary and Secondary schools, which are 0.8km and 0.32km respectively, with capacity available at both schools.  As there are a more positives than negatives that development of this site would work result in, the effect is a minor positive.</t>
  </si>
  <si>
    <t xml:space="preserve">The Newhall retail area is identified as an 'Other Centre' within the Local Plan and the site is located a moderate distance from this  (c.450m). The site has poor access via active travel to  Employment facilities which are more than 800m distant. There is good access to GP Facilities, Open Space , Shops and Schools.   As there are a more positives than negatives that development of this site would work result in, the effect is a minor positive.
</t>
  </si>
  <si>
    <t xml:space="preserve">Although the nearest train station is more than 800m distant the site has good existing connections using bus routes and cycle routes. The nearest bus stop is located c.250m to the south of the site on Wood Lane with buses serve the area every fifteen minutes. The site has good access to open space and moderate access to shops on Wood Lane and Newhall Local Centre, which are within 800m walking distance. There is cycle routes within 800m distance. The proximity to existing facilities within walking distance, cycle routes and bus services will promote the use of sustainable transport options. Therefore a minor positive effect is identified. </t>
  </si>
  <si>
    <t xml:space="preserve">The site is identified as Urban Land. However, it is noted that c. 100% of the site is within a buffer zone for contaminated land (unknown filled ground), which may impact the land quality. The entirety of the site is also located in the High Risk Area for Coal Mining, which means there may be unrecorded coal mining hazards. Development of the site would lead to the irreversible loss of greenfield land and impact soils, albeit this is balanced with the potential for remediation of contamination. Half of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</si>
  <si>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 xml:space="preserve">The site is located in an area with less sustainable transport infrastructure. There are no existing public EV charging facilities within the vicinity of the site (the nearest is The Crown Inn c.1.12km to the south). Policy INF2 (Sustainable Transport) would require development to make appropriate provision for EV charging. </t>
  </si>
  <si>
    <t xml:space="preserve">The site is within a Low IMD deprivation area. It would not provide any retail or town centre uses, and may therefore increase footfall to existing facilities, such as at The Green. The site will provide a small number of temporary jobs during construction. It would not provide any permanent jobs as no employment land or uses are proposed, nor would it increase the tourism or cultural offer within the District. A minor negative effect is identified. </t>
  </si>
  <si>
    <t xml:space="preserve">The site is not in close proximity to any listed buildings or Conservation Area. There are  Historic Environment Records immediately to the south and east of the site for ridge and furrow. The Scheduled Monument (Iron Age settlement and cursus) is c. 500m distance to the east. As the site is not close to cultural heritage assets and there is no record of archaeological features that would be directly affected, a neutral effect is identified. </t>
  </si>
  <si>
    <t>The site is greenfield, countryside land and there are parks/informal greenspaces within 400m of the site, which may offer connectivity and increase biodiversity potential within the area generally. Therefore a minor negative effect is predicted (pre-mitigation)</t>
  </si>
  <si>
    <t xml:space="preserve">The site has poor access to shops within Newhall Local Centre which are more than 800m distant. Formal Open space recreation facilities are located within 800m at Corination Park. It has poor access to GP facilities, which are more than 800m distance. It has good access to existing Primary school and poor access to existing Secondary School, which are 0.8km and 2.89km respectively, with currently at capacity at both schools.   As the option works against some of the decision making criteria (i.e. is poorly related to shops and GP facilities), a minor negative effect is identified. </t>
  </si>
  <si>
    <t>The site has poor access via active travel to GP and retail facilities. It has moderate access to secondary school facilities (Mercia Academy, 79% capacity). It has good access primary school (Stanton Primary School , 89% capacity).Formal and informal open space with the playing field/sports pitches to the east within 800m distance.  As there are a similar number of positives and negatives that development of this site would work result in, the overall impact on infrastructure would likely be balanced and a neutral effect is identified.</t>
  </si>
  <si>
    <t xml:space="preserve">The site is identified as Grade 4 agricultural land which is unlikely to comprise Best and Most Versatile quality. The site is fully covered by High Risk Coal Referral Area , Historic Landfill Site. It is also identified as a 'Site of Concern' for contamination (Motor vehicles: maintenance &amp; repair e.g. garages ). The development of this site in isolation will have limited influence on recycling levels across the District, however it is assumed the site would provide adequate space for waste storage and collection as per Policy BNE1. As the site's development would work against some of the criteria, a minor negative effect is identified. </t>
  </si>
  <si>
    <t>Policy BNE4, Part G states that the Council will seek to protect BMV soils.  
Policy SD4 states that planning permission on land which is known to be contaminated, potentially contaminated, made ground or unstable will only be granted where appropriate investigations have taken place and necessary remediation is incorporated. Part B seeks to conserve and manage soil resources in a sustainable way. 
Policy SD5 would not permit development in mineral safeguarding areas where it might sterilise economically workable mineral deposits, except where development conforms with the criteria set out in the County's safeguarding policy.
In this case, the land is unlikely to comprise BMV. Although, further assessment would be required to confirm this as per the draft wording of Policy BNE4. The proposal may present an opportunity for remediation of contaminants which would weigh positively in its consideration. However, the site is also wholly covered by a MSA and the impact on this cannot be mitigated (albeit it may be viewed in the wider context of the total extent of the MSA) a significant residual effect remains for SO11 (Resources).</t>
  </si>
  <si>
    <t>The site is located in an area within proximity to sustainable transport infrastructure. There are no existing public EV charging facilities within the vicinity of the site (the nearest is Toons Car Park, c. 1.9km to the south).  A neutral effect is therefore identified.</t>
  </si>
  <si>
    <t xml:space="preserve">There is a TPO immediately adjacent to the north-eastern site boundary and mature trees are apparent in aerial imagery of the site. The site is greenfield, countryside land and there is a Local Wildlife Site and other greenspaces within 400m, which may offer connectivity and increase biodiversity potential within the area generally. The development of greenfield land may negatively impact biodiversity or encroach on TPO trees. </t>
  </si>
  <si>
    <t xml:space="preserve">The site is identified as predominantly Grade 2 Agricultural Land. A very small section c. 10% of the site is within a buffer zone for contaminated land (unknown filled ground), which may impact the land quality. Development of the site would lead to the irreversible loss of greenfield land and impact soils. The site is not part of a Minerals Safeguarding Area.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</si>
  <si>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There is a cycle route along the frontage. The site has poor access via active travel to the nearest Local Centre (as defined within the Adopted Local Plan) which is both within Newhall  and retail facilities within Winshill and GP which are more than 800m distant. The site has poor access via active travel to GP and primary school facilities. Employment facilities are considered to be in a moderate proximity at c1.7km from the site . It has moderate access to  secondary schools with Mercia Academy c.4km distant. This schools have capacity to accommodate additional pupils. As the site has generally poor to moderate access to existing infrastructure, a minor negative effect is identified.</t>
  </si>
  <si>
    <t xml:space="preserve">The nearest train station is more than 800m distant. The nearest bus stop is c. 950m to the south on the A511, where buses serve the area on a regular basis. There is a cycle route on the front of the site. The site has poor access on foot to shops which are more than 800m distance. The distance to existing facilities may discourage active travel and a bus stop, although there are cycleways which may counterbalance this. The proximity to sustainable transport options, will help to encourage the use of the variety of options that are available. Therefore a minor negative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</si>
  <si>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The introduction of development to an undeveloped site would increase noise and light pollution emitted from the site. Therefore a minor negative effect is identified. </t>
  </si>
  <si>
    <t>The site is located in an area within proximity to sustainable transport infrastructure. There are no existing public EV charging facilities within the vicinity of the site (the nearest is Stanhope Bretby 2.26km to the south east).  A neutral effect is therefore identified.</t>
  </si>
  <si>
    <t xml:space="preserve">There are TPO trees immediately adjacent to the access. The site is greenfield, countryside land and there are greenspaces within 400m of the site, including the greenspace to the south of Cheal Close and Trent and Mersey Canal LWS. These features may offer connectivity and increase biodiversity potential within the area generally. The development of greenfield land may negatively impact biodiversity. A minor negative effect is predicted (pre-mitigation). </t>
  </si>
  <si>
    <t xml:space="preserve">The site is identified as Grade 3 Agricultural Land, which could comprise BMV land. However, it is noted that the site is completely covered by buffer zones for contaminated land (associated with the fuel stations on the A50 and Elvaston landfill), which may impact the land quality. Development of the site would lead to the irreversible loss of greenfield land and impact soils albeit this is balanced to an extent with the potential for partial remediation of the site from contamination. The site also forms part of a Minerals Safeguarding Area for sand and gravel, and development of the site would sterilise this resource. The development of this site in isolation will have limited influence on recycling levels across the District, however it is assumed the site would provide adequate space for waste storage and collection as per Policy BNE1. As the site's development would work against the majority of the criteria, a significant negative effect is identified.  </t>
  </si>
  <si>
    <t>The site is located in an area within proximity to sustainable transport infrastructure. There are no existing public EV charging facilities within the vicinity of the site (the nearest is 4.8km to the south-east in Castle Donington).  A neutral effect is therefore identified.</t>
  </si>
  <si>
    <t xml:space="preserve">The site is not in close proximity to any designated heritage assets. There are no Historic Environment Records for the site.  Development of the site is unlikely to affect heritage assets and a neutral effect is identified. </t>
  </si>
  <si>
    <t xml:space="preserve">The site is c. 130m distance from the Shardlow Conservation Area and c. 320m distance from the Trent and Mersey Conservation Area with listed buildings contained therein. There is a Historic Environment Record for Aston Cursus Complex, Shardlow ring ditch enclosure. Policy BNE2 (Heritage Assets) requires developments to preserve and enhance the historic environment and requires mitigation for potential archaeological impacts. Therefore a minor negative effect is identified. </t>
  </si>
  <si>
    <t>Half of the site is within Shardlow Conservation Area and there are numerous listed buildings to the south along London Road. It is also covered by a Historic Environment Record for ridge and furrow and prehistoric / Roman crop mark features. Development of the site could affect the character and appearance of the Conservation Area and the setting of the listed building, as well as disturbing archaeological remains. As development of the site would work against the majority of the criteria, a significant negative effect is identified.</t>
  </si>
  <si>
    <t>Policy BNE2 (Heritage Assets) requires developments to preserve and enhance the historic environment and requires mitigation for potential archaeological impacts. 
Development of the site would need to be supported by archaeological surveys where necessary and appropriate recording. Less than substantial harm may be outweighed by public benefit, such that harm may not be completely avoided.  Therefore a minor negative residual effect is identified.</t>
  </si>
  <si>
    <t xml:space="preserve">The site is greenfield, countryside land and there are parks/informal greenspaces within 400m of the site, including a Candidate LWS (Sutton Brook Meadow), which may offer connectivity and increase biodiversity potential within the area generally. The development of greenfield land may negatively impact biodiversity. A minor negative effect is predicted (pre-mitigation). </t>
  </si>
  <si>
    <t xml:space="preserve">The site is within a less deprived super output area. It would not provide any retail or town centre uses, and may therefore increase footfall to existing facilities, such as on  Main Street or Hilton Local Centre. It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</si>
  <si>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 xml:space="preserve">The site is not located in the River Mease Catchment or in a Ground Water Protection Zone. It is in a location that may already be impacted by some noise and light pollution, due to the presence of existing infrastructure/development (the A50) to the north. The introduction of development to an undeveloped site would increase noise and light pollution emitted from the site. Therefore a minor negative effect is identified. </t>
  </si>
  <si>
    <t>The site is located in an area within proximity to sustainable transport infrastructure. There are no existing public EV charging facilities within the vicinity of the site (the nearest is the SDDC Car Park on Main Street, c. 1.7km to the north).  A neutral effect is therefore identified.</t>
  </si>
  <si>
    <t xml:space="preserve">The site is not in close proximity to any designated heritage assets. There are  nearby Historic Environment Records in close proximity to the boundary of the site for ridge and furrow. Policy BNE2 (Heritage Assets) requires developments to preserve and enhance the historic environment and requires mitigation for potential archaeological impacts. Therefore a neutral effect is identified. </t>
  </si>
  <si>
    <t xml:space="preserve">There is a woodland immediately adjacent to the western boundary that is covered by TPO and also a Derbyshire Wildlife Trust Wildlife Site.  The site is greenfield, countryside land and there are parks/informal greenspaces within the site, which may offer connectivity and increase biodiversity potential within the area generally. The development of greenfield land may negatively impact biodiversity or encroach on TPO trees. A minor negative effect is predicted (pre-mitigation). </t>
  </si>
  <si>
    <r>
      <rPr>
        <sz val="11"/>
        <color rgb="FF000000"/>
        <rFont val="Calibri"/>
        <scheme val="minor"/>
      </rPr>
      <t xml:space="preserve">Mitigation will be delivered by proposed Policy BNE3 which will aim to safeguard and enhance biodiversity, as well as requiring ecological surveys to confirm status of habitat on site and potential for candidate LWS designation.
</t>
    </r>
    <r>
      <rPr>
        <b/>
        <sz val="11"/>
        <color rgb="FF000000"/>
        <rFont val="Calibri"/>
        <scheme val="minor"/>
      </rPr>
      <t xml:space="preserve">The draft wording of Policy BNE7 is not available yet. It is recommended that this  include similar provisions to the wording within the adopted Local Plan and to require appropriate measures for tree protection (including root protection and buffers around woodland).
</t>
    </r>
    <r>
      <rPr>
        <sz val="11"/>
        <color rgb="FF000000"/>
        <rFont val="Calibri"/>
        <scheme val="minor"/>
      </rPr>
      <t xml:space="preserve">Mitigation will be provided by proposed Policy BNE3 (Biodiversity) which requires development to avoid any adverse impacts on sites of nature conservation value as well as supporting development that contributes to the protection, enhancement, management and restoration of biodiversity (or geodiversity) and delivers a net gain consistent with all relevant national policy. 
Also, although the draft wording of Policy BNE7 (Trees, Woodland and Hedgerows) is not yet available, it is recommended that this include similar provisions to the wording within the adopted Local Plan and to require appropriate measures for tree protection (including root protection and buffers around woodland). Therefore an overall minor positive effect is predicted. </t>
    </r>
  </si>
  <si>
    <t xml:space="preserve">The site is covered by both a less deprived and medium deprived super output area. It would not provide any retail or town centre uses, and may therefore increase footfall to existing facilities, such as on  Woodville High Street. Would not provide any permanent jobs as no employment land or uses are proposed, nor would it increase the tourism or cultural offer within the District. As the site's development would address some of the decision making criteria supporting the economy through temporary construction employment and indirect spend in existing facilities, a minor positive effect is identified. </t>
  </si>
  <si>
    <t>The 77% of the site is identified as Grade 4 Agricultural Land, with 23% comprising Grade 3 with greater potential to qualify for BMV. The southern area of the site is identified as potential contaminated land (unknown filled ground, mining, factory uses, and quarrying). The site is not part of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positive impact is therefore identified.</t>
  </si>
  <si>
    <t xml:space="preserve">There are two listed buildings present within the vicinity of the site (War memorial c. 85m to south-west on A511 and Kiln/Escolme Pottery c. 150m to the south-west), and others c. 450 to the north and north-east. Although the listed buildings are separated by more than 50m from the site, there  may be intervisibility and development of the site could impact their settings. The site is also covered by Historic Environment Records for medieval field drain and pottery works clay mine within the site, with a further record immediately to the west (Works linked to an earthwork clay mine by a tramway). Therefore a minor negative effect is identified. </t>
  </si>
  <si>
    <t xml:space="preserve">There is a woodland immediately adjacent to the western boundary that is covered by TPO and also a Derbyshire Wildlife Trust Wildlife Site.  The site is greenfield, countryside land and there are parks/informal greenspaces within 400m from the site, which may offer connectivity and increase biodiversity potential within the area generally. The development of greenfield land may negatively impact biodiversity or encroach on TPO trees. A minor negative effect is predicted (pre-mitigation). </t>
  </si>
  <si>
    <t>The site is identified as Grade 4 Agricultural Land, therefore, is less likely to be identified as BMV. The southern area of the site is identified as potential contaminated land (unknown filled ground, mining, factory uses, and quarrying). The site is not part of a Minerals Safeguarding Area. The development of this site in isolation will have limited influence on recycling levels across the District, however it is assumed the site would provide adequate space for waste storage and collection as per Policy BNE1. Although there would be a loss of greenfield land, it is unlikely to be Best and Most Versatile agricultural land, and development of the site would present opportunity to remediate areas of contamination. A minor positive impact is therefore identified.</t>
  </si>
  <si>
    <t xml:space="preserve">The site is covered by Historic Environment Records for medieval field drain and pottery works clay mine within the site. There are also two listed buildings present &gt;400m from the site, however, their settings are unlikely to be impacted due to woodland buffers and existing buildings blocking views. Therefore a neutral effect is identified. </t>
  </si>
  <si>
    <r>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offsite infrastructure is provided to support and mitigate the impact of development.  </t>
    </r>
    <r>
      <rPr>
        <sz val="11"/>
        <color rgb="FFFF0000"/>
        <rFont val="Calibri"/>
        <family val="2"/>
        <scheme val="minor"/>
      </rPr>
      <t xml:space="preserve">Therefore a neutral residual effect is identified. </t>
    </r>
  </si>
  <si>
    <t xml:space="preserve">The nearest SSSI is Hilton Gravel Pits c. 110m to the north, and the site is within the SSSI impact zone. The site is greenfield, countryside land and there are parks/informal greenspaces within 400m of the site, including an open green space, candidate LWS, play parks and Hilton Allotments, which may offer connectivity and increase biodiversity potential within the area generally. The development of greenfield land may negatively impact biodiversity. A minor negative effect is predicted (pre-mitigation). </t>
  </si>
  <si>
    <t>The site has good access via active travel to primary school (Hilton Primary School) and moderate access to Secondary School facilities (John Port Spencer Academy) respectively, both of which have capacity to take more pupils). It has good access to retail facilities (with an Aldi c. 200m distant on Derby road), and to informal and formal open space with the playing field at Mustang Drive c. 300m to the east, as well as moderate access to the Wellbrook Medical Centre GP. Additionally there's a large formal sports recreation space c. 820m to the south off Peacroft Lane. There is poor access to Hilton Business Park employment site 1.2km to the South. Furthermore there is poor access via active travel to both Toyota and industrial sites off Packenham Blvd. As there are a similar number of positives and negatives the site is identified as neutral.</t>
  </si>
  <si>
    <t xml:space="preserve">The site is within a Low IMD deprivation area. It would not provide any retail or town centre uses, and may therefore due to the limited scale of development and distance have a minor increase footfall to existing facilities along Main Street and the village centre. The site will provide a small number of temporary jobs during construction. It would not provide any permanent jobs as no employment land or uses are proposed, nor would it increase the tourism or cultural offer within the District. A neutral effect is identified. </t>
  </si>
  <si>
    <t xml:space="preserve">The site has good access via active travel to primary school (Hilton Primary School) and moderate access to Secondary School facilities (John Port Spencer Academy) respectively, both of which have capacity to take more pupils). It has good access to retail facilities (with an Aldi c. 200m distant on Derby road), and to informal and formal open space with the playing field at Mustang Drive c. 300m to the east, as well as moderate access to the Wellbrook Medical Centre GP. Additionally there's a large formal sports recreation space c. 820m to the south off Peacroft Lane. There is poor access to Hilton Business Park employment site 1.2km to the South and Hilton Industrial estate 1.3km to the north. The local centre is c. 500 meters distance. As there are an equal number of positives and negatives, a neutral effect is identified. </t>
  </si>
  <si>
    <t xml:space="preserve">Proposed Policy INF1 should ensure that the necessary facilities and services required to meet the needs of new residents are provided, for example the provision of a Sustainable Travel Plan to support new development.
Policy INF1 (Infrastructure and Developer Contributions) would ensure that appropriate on and offsite infrastructure is provided to support and mitigate the impact of development.  </t>
  </si>
  <si>
    <t xml:space="preserve">The site is not located in the River Mease Catchment or in a Ground Water Protection Zone. It is in a location that may already be impacted by a high degree of noise pollution as well as by light pollution, due to the presence of existing infrastructure/development (the A50 &amp; Sutton Lane Industrial Estate) to the north. The introduction of development to an undeveloped site would increase noise and light pollution emitted from the site. Therefore a minor negative effect is identified. </t>
  </si>
  <si>
    <t>The site is located in an area within proximity to sustainable transport infrastructure. There are no existing public EV charging facilities within the vicinity of the site (the nearest is the SDDC Car Park on Main Street, c. 800m to the west). Policy INF2 (Sustainable Transport) would require development to make appropriate provision for EV charging. Low carbon heating options, such as heat networks (i.e. District heating) may be possible due to the site's proximity to the existing built up area. A neutral effect is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</si>
</sst>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font>
      <sz val="11"/>
      <color theme="1"/>
      <name val="Calibri"/>
      <family val="2"/>
      <scheme val="minor"/>
    </font>
    <font>
      <b/>
      <sz val="11"/>
      <color theme="0"/>
      <name val="Calibri"/>
      <family val="2"/>
      <scheme val="minor"/>
    </font>
    <font>
      <sz val="10"/>
      <name val="Arial"/>
      <family val="2"/>
    </font>
    <font>
      <sz val="10"/>
      <name val="Arial Narrow"/>
      <family val="2"/>
    </font>
    <font>
      <sz val="10"/>
      <color indexed="22"/>
      <name val="Arial Narrow"/>
      <family val="2"/>
    </font>
    <font>
      <sz val="11"/>
      <name val="Arial Narrow"/>
      <family val="2"/>
    </font>
    <font>
      <sz val="9"/>
      <name val="Arial Narrow"/>
      <family val="2"/>
    </font>
    <font>
      <sz val="12"/>
      <name val="Arial Narrow"/>
      <family val="2"/>
    </font>
    <font>
      <b/>
      <sz val="16"/>
      <name val="Arial"/>
      <family val="2"/>
    </font>
    <font>
      <b/>
      <sz val="22"/>
      <name val="Arial"/>
      <family val="2"/>
    </font>
    <font>
      <b/>
      <sz val="18"/>
      <name val="Arial Narrow"/>
      <family val="2"/>
    </font>
    <font>
      <sz val="18"/>
      <name val="Arial Narrow"/>
      <family val="2"/>
    </font>
    <font>
      <b/>
      <sz val="18"/>
      <name val="Arial"/>
      <family val="2"/>
    </font>
    <font>
      <b/>
      <sz val="15"/>
      <name val="Arial"/>
      <family val="2"/>
    </font>
    <font>
      <sz val="11"/>
      <name val="Arial"/>
      <family val="2"/>
    </font>
    <font>
      <sz val="9"/>
      <name val="Arial"/>
      <family val="2"/>
    </font>
    <font>
      <i/>
      <sz val="10"/>
      <name val="Arial Narrow"/>
      <family val="2"/>
    </font>
    <font>
      <b/>
      <sz val="12"/>
      <name val="Arial"/>
      <family val="2"/>
    </font>
    <font>
      <b/>
      <sz val="12"/>
      <name val="Arial Narrow"/>
      <family val="2"/>
    </font>
    <font>
      <sz val="12"/>
      <name val="Arial"/>
      <family val="2"/>
    </font>
    <font>
      <b/>
      <sz val="10"/>
      <name val="Arial Narrow"/>
      <family val="2"/>
    </font>
    <font>
      <u/>
      <sz val="10"/>
      <color indexed="10"/>
      <name val="Arial"/>
      <family val="2"/>
    </font>
    <font>
      <sz val="10"/>
      <color indexed="22"/>
      <name val="Arial"/>
      <family val="2"/>
    </font>
    <font>
      <sz val="11"/>
      <name val="Calibri"/>
      <family val="2"/>
      <scheme val="minor"/>
    </font>
    <font>
      <b/>
      <sz val="12"/>
      <color theme="0"/>
      <name val="Calibri"/>
      <family val="2"/>
      <scheme val="minor"/>
    </font>
    <font>
      <i/>
      <sz val="14"/>
      <color theme="1"/>
      <name val="Calibri"/>
      <family val="2"/>
      <scheme val="minor"/>
    </font>
    <font>
      <b/>
      <sz val="10"/>
      <color theme="1"/>
      <name val="Arial"/>
      <family val="2"/>
    </font>
    <font>
      <sz val="10"/>
      <color theme="1"/>
      <name val="Arial"/>
      <family val="2"/>
    </font>
    <font>
      <sz val="10"/>
      <color rgb="FF000000"/>
      <name val="Arial"/>
      <family val="2"/>
    </font>
    <font>
      <sz val="8"/>
      <name val="Arial"/>
      <family val="2"/>
    </font>
    <font>
      <b/>
      <sz val="11"/>
      <color theme="1"/>
      <name val="Calibri"/>
      <family val="2"/>
      <scheme val="minor"/>
    </font>
    <font>
      <b/>
      <sz val="11"/>
      <name val="Calibri"/>
      <family val="2"/>
      <scheme val="minor"/>
    </font>
    <font>
      <sz val="11"/>
      <name val="Symbol"/>
      <family val="1"/>
      <charset val="2"/>
    </font>
    <font>
      <sz val="8.8000000000000007"/>
      <name val="Calibri"/>
      <family val="2"/>
    </font>
    <font>
      <sz val="11"/>
      <name val="Calibri"/>
      <family val="1"/>
      <charset val="2"/>
      <scheme val="minor"/>
    </font>
    <font>
      <sz val="8"/>
      <name val="Calibri"/>
      <family val="2"/>
      <scheme val="minor"/>
    </font>
    <font>
      <sz val="8.8000000000000007"/>
      <name val="Calibri"/>
      <family val="1"/>
      <charset val="2"/>
    </font>
    <font>
      <sz val="11"/>
      <color rgb="FFFF0000"/>
      <name val="Calibri"/>
      <family val="2"/>
      <scheme val="minor"/>
    </font>
    <font>
      <sz val="16"/>
      <name val="Calibri"/>
      <family val="2"/>
      <scheme val="minor"/>
    </font>
    <font>
      <sz val="16"/>
      <color theme="1"/>
      <name val="Calibri"/>
      <family val="2"/>
      <scheme val="minor"/>
    </font>
    <font>
      <sz val="11"/>
      <color theme="9"/>
      <name val="Calibri"/>
      <family val="2"/>
      <scheme val="minor"/>
    </font>
    <font>
      <strike/>
      <sz val="11"/>
      <name val="Calibri"/>
      <family val="2"/>
      <scheme val="minor"/>
    </font>
    <font>
      <u/>
      <sz val="11"/>
      <color theme="10"/>
      <name val="Calibri"/>
      <family val="2"/>
      <scheme val="minor"/>
    </font>
    <font>
      <sz val="11"/>
      <color theme="0" tint="-0.499984740745262"/>
      <name val="Calibri"/>
      <family val="2"/>
      <scheme val="minor"/>
    </font>
    <font>
      <sz val="11"/>
      <color theme="0"/>
      <name val="Calibri"/>
      <family val="2"/>
      <scheme val="minor"/>
    </font>
    <font>
      <sz val="12"/>
      <color theme="0"/>
      <name val="Calibri"/>
      <family val="2"/>
      <scheme val="minor"/>
    </font>
    <font>
      <b/>
      <sz val="11"/>
      <color rgb="FFFF0000"/>
      <name val="Calibri"/>
      <family val="2"/>
      <scheme val="minor"/>
    </font>
    <font>
      <sz val="24"/>
      <color rgb="FFFF0000"/>
      <name val="Calibri"/>
      <family val="2"/>
      <scheme val="minor"/>
    </font>
    <font>
      <sz val="11"/>
      <color rgb="FF000000"/>
      <name val="Calibri"/>
      <family val="2"/>
      <scheme val="minor"/>
    </font>
    <font>
      <sz val="11"/>
      <color theme="1"/>
      <name val="Calibri"/>
      <family val="2"/>
    </font>
    <font>
      <sz val="8.8000000000000007"/>
      <name val="Calibri"/>
      <family val="2"/>
      <scheme val="minor"/>
    </font>
    <font>
      <sz val="11"/>
      <color rgb="FF808080"/>
      <name val="Calibri"/>
      <family val="2"/>
      <scheme val="minor"/>
    </font>
    <font>
      <sz val="11"/>
      <color theme="1"/>
      <name val="Calibri"/>
    </font>
    <font>
      <sz val="11"/>
      <color rgb="FF000000"/>
      <name val="Calibri"/>
      <scheme val="minor"/>
    </font>
    <font>
      <b/>
      <sz val="11"/>
      <color rgb="FF000000"/>
      <name val="Calibri"/>
      <scheme val="minor"/>
    </font>
    <font>
      <sz val="11"/>
      <color rgb="FFFF0000"/>
      <name val="Calibri"/>
      <scheme val="minor"/>
    </font>
    <font>
      <sz val="11"/>
      <name val="Calibri"/>
      <scheme val="minor"/>
    </font>
    <font>
      <b/>
      <sz val="10"/>
      <name val="Arial"/>
      <family val="2"/>
    </font>
    <font>
      <b/>
      <sz val="10"/>
      <color rgb="FFFFFFFF"/>
      <name val="Arial"/>
      <family val="2"/>
    </font>
    <font>
      <sz val="10"/>
      <color rgb="FF00B050"/>
      <name val="Arial"/>
      <family val="2"/>
    </font>
    <font>
      <sz val="10"/>
      <color rgb="FFFF0000"/>
      <name val="Arial"/>
      <family val="2"/>
    </font>
    <font>
      <sz val="10"/>
      <color rgb="FFFFC000"/>
      <name val="Arial"/>
      <family val="2"/>
    </font>
    <font>
      <sz val="11"/>
      <color rgb="FF000000"/>
      <name val="Calibri"/>
      <family val="2"/>
    </font>
    <font>
      <sz val="11"/>
      <color rgb="FF000000"/>
      <name val="Calibri"/>
      <charset val="1"/>
    </font>
    <font>
      <sz val="11"/>
      <color theme="1"/>
      <name val="Arial"/>
      <family val="2"/>
    </font>
    <font>
      <u/>
      <sz val="10"/>
      <color theme="10"/>
      <name val="Arial"/>
      <family val="2"/>
    </font>
    <font>
      <u/>
      <sz val="11"/>
      <color theme="10"/>
      <name val="Arial"/>
      <family val="2"/>
    </font>
  </fonts>
  <fills count="17">
    <fill>
      <patternFill patternType="none"/>
    </fill>
    <fill>
      <patternFill patternType="gray125"/>
    </fill>
    <fill>
      <patternFill patternType="solid">
        <fgColor theme="0"/>
        <bgColor indexed="64"/>
      </patternFill>
    </fill>
    <fill>
      <patternFill patternType="solid">
        <fgColor rgb="FF3C533C"/>
        <bgColor indexed="64"/>
      </patternFill>
    </fill>
    <fill>
      <patternFill patternType="solid">
        <fgColor rgb="FF00B050"/>
        <bgColor indexed="64"/>
      </patternFill>
    </fill>
    <fill>
      <patternFill patternType="solid">
        <fgColor rgb="FF92D050"/>
        <bgColor indexed="64"/>
      </patternFill>
    </fill>
    <fill>
      <patternFill patternType="solid">
        <fgColor rgb="FFC00000"/>
        <bgColor indexed="64"/>
      </patternFill>
    </fill>
    <fill>
      <patternFill patternType="solid">
        <fgColor rgb="FFFFC00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bgColor indexed="64"/>
      </patternFill>
    </fill>
    <fill>
      <patternFill patternType="solid">
        <fgColor theme="7"/>
        <bgColor indexed="64"/>
      </patternFill>
    </fill>
    <fill>
      <patternFill patternType="solid">
        <fgColor rgb="FFD9D9D9"/>
        <bgColor indexed="64"/>
      </patternFill>
    </fill>
    <fill>
      <patternFill patternType="solid">
        <fgColor theme="9" tint="0.59999389629810485"/>
        <bgColor indexed="64"/>
      </patternFill>
    </fill>
    <fill>
      <patternFill patternType="solid">
        <fgColor rgb="FFFF0000"/>
        <bgColor indexed="64"/>
      </patternFill>
    </fill>
  </fills>
  <borders count="36">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92D050"/>
      </right>
      <top style="thin">
        <color indexed="64"/>
      </top>
      <bottom style="thin">
        <color indexed="64"/>
      </bottom>
      <diagonal/>
    </border>
    <border>
      <left style="thin">
        <color rgb="FF92D050"/>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medium">
        <color indexed="64"/>
      </left>
      <right style="medium">
        <color rgb="FFFFFFFF"/>
      </right>
      <top style="medium">
        <color indexed="64"/>
      </top>
      <bottom style="medium">
        <color rgb="FFFFFFFF"/>
      </bottom>
      <diagonal/>
    </border>
    <border>
      <left/>
      <right style="medium">
        <color rgb="FFFFFFFF"/>
      </right>
      <top style="medium">
        <color indexed="64"/>
      </top>
      <bottom style="medium">
        <color rgb="FFFFFFFF"/>
      </bottom>
      <diagonal/>
    </border>
    <border>
      <left/>
      <right style="medium">
        <color indexed="64"/>
      </right>
      <top style="medium">
        <color indexed="64"/>
      </top>
      <bottom style="medium">
        <color rgb="FFFFFFFF"/>
      </bottom>
      <diagonal/>
    </border>
    <border>
      <left style="medium">
        <color indexed="64"/>
      </left>
      <right style="medium">
        <color indexed="64"/>
      </right>
      <top style="medium">
        <color rgb="FFFFFFFF"/>
      </top>
      <bottom/>
      <diagonal/>
    </border>
    <border>
      <left/>
      <right/>
      <top/>
      <bottom style="medium">
        <color indexed="64"/>
      </bottom>
      <diagonal/>
    </border>
    <border>
      <left/>
      <right style="medium">
        <color indexed="64"/>
      </right>
      <top style="medium">
        <color indexed="64"/>
      </top>
      <bottom/>
      <diagonal/>
    </border>
    <border>
      <left style="thin">
        <color rgb="FF000000"/>
      </left>
      <right/>
      <top style="thin">
        <color rgb="FF000000"/>
      </top>
      <bottom style="thin">
        <color rgb="FF000000"/>
      </bottom>
      <diagonal/>
    </border>
  </borders>
  <cellStyleXfs count="3">
    <xf numFmtId="0" fontId="0" fillId="0" borderId="0"/>
    <xf numFmtId="0" fontId="2" fillId="0" borderId="0"/>
    <xf numFmtId="0" fontId="42" fillId="0" borderId="0" applyNumberFormat="0" applyFill="0" applyBorder="0" applyAlignment="0" applyProtection="0"/>
  </cellStyleXfs>
  <cellXfs count="359">
    <xf numFmtId="0" fontId="0" fillId="0" borderId="0" xfId="0"/>
    <xf numFmtId="0" fontId="0" fillId="2" borderId="0" xfId="0" applyFill="1"/>
    <xf numFmtId="0" fontId="2" fillId="2" borderId="0" xfId="1" applyFill="1"/>
    <xf numFmtId="0" fontId="14" fillId="2" borderId="0" xfId="1" applyFont="1" applyFill="1" applyAlignment="1">
      <alignment horizontal="left" wrapText="1"/>
    </xf>
    <xf numFmtId="0" fontId="15" fillId="2" borderId="0" xfId="1" applyFont="1" applyFill="1" applyAlignment="1">
      <alignment vertical="center"/>
    </xf>
    <xf numFmtId="0" fontId="2" fillId="2" borderId="0" xfId="1" applyFill="1" applyAlignment="1">
      <alignment horizontal="center"/>
    </xf>
    <xf numFmtId="0" fontId="2" fillId="2" borderId="0" xfId="1" applyFill="1" applyAlignment="1">
      <alignment vertical="center"/>
    </xf>
    <xf numFmtId="0" fontId="1" fillId="3" borderId="6" xfId="0" applyFont="1" applyFill="1" applyBorder="1" applyAlignment="1">
      <alignment vertical="top"/>
    </xf>
    <xf numFmtId="0" fontId="1" fillId="3" borderId="7" xfId="0" applyFont="1" applyFill="1" applyBorder="1" applyAlignment="1">
      <alignment vertical="top"/>
    </xf>
    <xf numFmtId="0" fontId="24" fillId="3" borderId="5" xfId="0" applyFont="1" applyFill="1" applyBorder="1" applyAlignment="1">
      <alignment vertical="center" wrapText="1"/>
    </xf>
    <xf numFmtId="0" fontId="24" fillId="3" borderId="0" xfId="0" applyFont="1" applyFill="1" applyAlignment="1">
      <alignment vertical="center" wrapText="1"/>
    </xf>
    <xf numFmtId="0" fontId="23" fillId="2" borderId="6" xfId="0" applyFont="1" applyFill="1" applyBorder="1" applyAlignment="1">
      <alignment horizontal="left" vertical="center" wrapText="1"/>
    </xf>
    <xf numFmtId="0" fontId="0" fillId="0" borderId="6" xfId="0" applyBorder="1"/>
    <xf numFmtId="0" fontId="0" fillId="0" borderId="6" xfId="0" applyBorder="1" applyAlignment="1">
      <alignment horizontal="left" vertical="top" wrapText="1"/>
    </xf>
    <xf numFmtId="0" fontId="23" fillId="0" borderId="6" xfId="0" applyFont="1" applyBorder="1" applyAlignment="1">
      <alignment horizontal="left" vertical="top" wrapText="1"/>
    </xf>
    <xf numFmtId="0" fontId="0" fillId="2" borderId="0" xfId="0" applyFill="1" applyAlignment="1">
      <alignment horizontal="center" vertical="center"/>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11" xfId="0" applyFont="1" applyFill="1" applyBorder="1" applyAlignment="1">
      <alignment horizontal="center" vertical="center" wrapText="1"/>
    </xf>
    <xf numFmtId="0" fontId="26" fillId="2" borderId="12" xfId="0" applyFont="1" applyFill="1" applyBorder="1" applyAlignment="1">
      <alignment horizontal="justify" vertical="center" wrapText="1"/>
    </xf>
    <xf numFmtId="0" fontId="26" fillId="2" borderId="11" xfId="0" applyFont="1" applyFill="1" applyBorder="1" applyAlignment="1">
      <alignment horizontal="justify" vertical="center" wrapText="1"/>
    </xf>
    <xf numFmtId="0" fontId="27" fillId="2" borderId="12" xfId="0" applyFont="1" applyFill="1" applyBorder="1" applyAlignment="1">
      <alignment horizontal="justify" vertical="center" wrapText="1"/>
    </xf>
    <xf numFmtId="0" fontId="27" fillId="2" borderId="15" xfId="0" applyFont="1" applyFill="1" applyBorder="1" applyAlignment="1">
      <alignment horizontal="left" vertical="center" wrapText="1"/>
    </xf>
    <xf numFmtId="0" fontId="27" fillId="2" borderId="15" xfId="0" applyFont="1" applyFill="1" applyBorder="1" applyAlignment="1">
      <alignment horizontal="left" vertical="center" wrapText="1" indent="1"/>
    </xf>
    <xf numFmtId="0" fontId="27" fillId="2" borderId="11" xfId="0" applyFont="1" applyFill="1" applyBorder="1" applyAlignment="1">
      <alignment horizontal="left" vertical="center" wrapText="1" indent="1"/>
    </xf>
    <xf numFmtId="0" fontId="27" fillId="2" borderId="12" xfId="0" applyFont="1" applyFill="1" applyBorder="1" applyAlignment="1">
      <alignment horizontal="left" vertical="center" wrapText="1" indent="1"/>
    </xf>
    <xf numFmtId="0" fontId="28" fillId="8" borderId="11"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9" fillId="9" borderId="6" xfId="0" applyFont="1" applyFill="1" applyBorder="1" applyAlignment="1">
      <alignment vertical="center" wrapText="1"/>
    </xf>
    <xf numFmtId="0" fontId="29" fillId="9" borderId="5" xfId="0" applyFont="1" applyFill="1" applyBorder="1" applyAlignment="1">
      <alignment horizontal="center" textRotation="90" wrapText="1"/>
    </xf>
    <xf numFmtId="0" fontId="29" fillId="9" borderId="7" xfId="0" applyFont="1" applyFill="1" applyBorder="1" applyAlignment="1">
      <alignment horizontal="center" textRotation="90" wrapText="1"/>
    </xf>
    <xf numFmtId="0" fontId="30" fillId="0" borderId="6" xfId="0" applyFont="1" applyBorder="1"/>
    <xf numFmtId="0" fontId="27" fillId="4" borderId="6" xfId="0" applyFont="1" applyFill="1" applyBorder="1" applyAlignment="1">
      <alignment horizontal="center" vertical="top" wrapText="1"/>
    </xf>
    <xf numFmtId="0" fontId="27" fillId="5" borderId="6" xfId="0" applyFont="1" applyFill="1" applyBorder="1" applyAlignment="1">
      <alignment horizontal="center" vertical="top" wrapText="1"/>
    </xf>
    <xf numFmtId="0" fontId="0" fillId="10" borderId="6" xfId="0" applyFill="1" applyBorder="1" applyAlignment="1">
      <alignment horizontal="center"/>
    </xf>
    <xf numFmtId="0" fontId="0" fillId="0" borderId="6" xfId="0" applyBorder="1" applyAlignment="1">
      <alignment horizontal="center"/>
    </xf>
    <xf numFmtId="0" fontId="0" fillId="7" borderId="6" xfId="0" applyFill="1" applyBorder="1" applyAlignment="1">
      <alignment horizontal="center"/>
    </xf>
    <xf numFmtId="0" fontId="0" fillId="6" borderId="6" xfId="0" quotePrefix="1" applyFill="1" applyBorder="1" applyAlignment="1">
      <alignment horizontal="center"/>
    </xf>
    <xf numFmtId="0" fontId="0" fillId="0" borderId="6" xfId="0" applyBorder="1" applyAlignment="1">
      <alignment horizontal="center" vertical="center" wrapText="1"/>
    </xf>
    <xf numFmtId="0" fontId="29" fillId="9" borderId="4" xfId="0" applyFont="1" applyFill="1" applyBorder="1" applyAlignment="1">
      <alignment horizontal="center" vertical="center" wrapText="1"/>
    </xf>
    <xf numFmtId="0" fontId="34" fillId="2" borderId="6" xfId="0" applyFont="1" applyFill="1" applyBorder="1" applyAlignment="1">
      <alignment horizontal="left" vertical="center" wrapText="1"/>
    </xf>
    <xf numFmtId="0" fontId="23" fillId="2" borderId="6" xfId="0" applyFont="1" applyFill="1" applyBorder="1" applyAlignment="1">
      <alignment horizontal="center" vertical="center" wrapText="1"/>
    </xf>
    <xf numFmtId="0" fontId="23" fillId="0" borderId="6" xfId="0" applyFont="1" applyBorder="1" applyAlignment="1">
      <alignment horizontal="center" vertical="center" wrapText="1"/>
    </xf>
    <xf numFmtId="0" fontId="1" fillId="3" borderId="3" xfId="0" applyFont="1" applyFill="1" applyBorder="1" applyAlignment="1">
      <alignment vertical="top"/>
    </xf>
    <xf numFmtId="0" fontId="1" fillId="3" borderId="1" xfId="0" applyFont="1" applyFill="1" applyBorder="1" applyAlignment="1">
      <alignment vertical="top"/>
    </xf>
    <xf numFmtId="0" fontId="23" fillId="0" borderId="6" xfId="0" applyFont="1" applyBorder="1" applyAlignment="1">
      <alignment vertical="top" wrapText="1"/>
    </xf>
    <xf numFmtId="0" fontId="23" fillId="0" borderId="6" xfId="0" applyFont="1" applyBorder="1" applyAlignment="1">
      <alignment vertical="center" wrapText="1"/>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0" xfId="0" applyAlignment="1">
      <alignment wrapText="1"/>
    </xf>
    <xf numFmtId="0" fontId="23" fillId="9" borderId="2" xfId="0" applyFont="1" applyFill="1" applyBorder="1" applyAlignment="1">
      <alignment vertical="center" wrapText="1"/>
    </xf>
    <xf numFmtId="0" fontId="23" fillId="9" borderId="3" xfId="0" applyFont="1" applyFill="1" applyBorder="1" applyAlignment="1">
      <alignment vertical="center" wrapText="1"/>
    </xf>
    <xf numFmtId="0" fontId="23" fillId="9" borderId="4" xfId="0" applyFont="1" applyFill="1" applyBorder="1" applyAlignment="1">
      <alignment vertical="center" wrapText="1"/>
    </xf>
    <xf numFmtId="0" fontId="23" fillId="0" borderId="6" xfId="0" applyFont="1" applyBorder="1" applyAlignment="1">
      <alignment horizontal="left" vertical="center" wrapText="1"/>
    </xf>
    <xf numFmtId="0" fontId="0" fillId="0" borderId="0" xfId="0" applyProtection="1">
      <protection locked="0"/>
    </xf>
    <xf numFmtId="0" fontId="24" fillId="3" borderId="0" xfId="0" applyFont="1" applyFill="1" applyAlignment="1" applyProtection="1">
      <alignment vertical="center" wrapText="1"/>
      <protection locked="0"/>
    </xf>
    <xf numFmtId="0" fontId="40" fillId="0" borderId="0" xfId="0" applyFont="1" applyAlignment="1" applyProtection="1">
      <alignment horizontal="left" vertical="center" wrapText="1"/>
      <protection locked="0"/>
    </xf>
    <xf numFmtId="0" fontId="37"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5" fillId="2" borderId="0" xfId="0" applyFont="1" applyFill="1"/>
    <xf numFmtId="0" fontId="0" fillId="2" borderId="6" xfId="0" applyFill="1" applyBorder="1"/>
    <xf numFmtId="0" fontId="23" fillId="2" borderId="0" xfId="0" applyFont="1" applyFill="1" applyAlignment="1">
      <alignment vertical="top" wrapText="1"/>
    </xf>
    <xf numFmtId="0" fontId="23" fillId="2" borderId="0" xfId="0" applyFont="1" applyFill="1" applyAlignment="1">
      <alignment vertical="center" wrapText="1"/>
    </xf>
    <xf numFmtId="0" fontId="23" fillId="0" borderId="6" xfId="0" applyFont="1" applyBorder="1" applyAlignment="1">
      <alignment horizontal="center" vertical="center"/>
    </xf>
    <xf numFmtId="0" fontId="23" fillId="0" borderId="0" xfId="0" applyFont="1"/>
    <xf numFmtId="0" fontId="23" fillId="0" borderId="6" xfId="0" applyFont="1" applyBorder="1"/>
    <xf numFmtId="0" fontId="41" fillId="0" borderId="6" xfId="0" applyFont="1" applyBorder="1" applyAlignment="1">
      <alignment horizontal="left" vertical="center" wrapText="1"/>
    </xf>
    <xf numFmtId="0" fontId="30" fillId="0" borderId="6" xfId="0" applyFont="1" applyBorder="1" applyAlignment="1">
      <alignment horizontal="center" vertical="center"/>
    </xf>
    <xf numFmtId="0" fontId="23" fillId="0" borderId="0" xfId="0" applyFont="1" applyAlignment="1">
      <alignment vertical="center" wrapText="1"/>
    </xf>
    <xf numFmtId="0" fontId="37" fillId="0" borderId="6" xfId="0" applyFont="1" applyBorder="1" applyAlignment="1">
      <alignment horizontal="left" vertical="center" wrapText="1"/>
    </xf>
    <xf numFmtId="0" fontId="23" fillId="0" borderId="0" xfId="0" applyFont="1" applyAlignment="1">
      <alignment vertical="center"/>
    </xf>
    <xf numFmtId="0" fontId="0" fillId="0" borderId="6" xfId="0" applyBorder="1" applyAlignment="1">
      <alignment vertical="center" wrapText="1"/>
    </xf>
    <xf numFmtId="0" fontId="43" fillId="0" borderId="6" xfId="0" applyFont="1" applyBorder="1" applyAlignment="1">
      <alignment horizontal="left" vertical="center" wrapText="1"/>
    </xf>
    <xf numFmtId="0" fontId="30" fillId="0" borderId="6" xfId="0" applyFont="1" applyBorder="1" applyAlignment="1">
      <alignment horizontal="center" vertical="center" wrapText="1"/>
    </xf>
    <xf numFmtId="0" fontId="23" fillId="11" borderId="6" xfId="0" applyFont="1" applyFill="1" applyBorder="1" applyAlignment="1">
      <alignment horizontal="left" vertical="center" wrapText="1"/>
    </xf>
    <xf numFmtId="0" fontId="0" fillId="0" borderId="16" xfId="0" applyBorder="1"/>
    <xf numFmtId="0" fontId="37" fillId="0" borderId="6" xfId="0" applyFont="1" applyBorder="1" applyAlignment="1">
      <alignment wrapText="1"/>
    </xf>
    <xf numFmtId="0" fontId="0" fillId="0" borderId="2" xfId="0" applyBorder="1" applyAlignment="1">
      <alignment horizontal="center" vertical="center" wrapText="1"/>
    </xf>
    <xf numFmtId="0" fontId="23" fillId="0" borderId="7" xfId="0" applyFont="1" applyBorder="1"/>
    <xf numFmtId="0" fontId="23" fillId="0" borderId="16" xfId="0" applyFont="1" applyBorder="1" applyAlignment="1">
      <alignment vertical="center" wrapText="1"/>
    </xf>
    <xf numFmtId="0" fontId="0" fillId="2" borderId="0" xfId="0" applyFill="1" applyProtection="1">
      <protection locked="0"/>
    </xf>
    <xf numFmtId="0" fontId="0" fillId="0" borderId="6" xfId="0" applyBorder="1" applyProtection="1">
      <protection locked="0"/>
    </xf>
    <xf numFmtId="0" fontId="40" fillId="0" borderId="6" xfId="0" applyFont="1" applyBorder="1" applyAlignment="1" applyProtection="1">
      <alignment horizontal="left" vertical="center" wrapText="1"/>
      <protection locked="0"/>
    </xf>
    <xf numFmtId="0" fontId="40" fillId="0" borderId="6" xfId="0" applyFont="1" applyBorder="1" applyAlignment="1" applyProtection="1">
      <alignment wrapText="1"/>
      <protection locked="0"/>
    </xf>
    <xf numFmtId="0" fontId="30" fillId="2" borderId="6" xfId="0" applyFont="1" applyFill="1" applyBorder="1"/>
    <xf numFmtId="0" fontId="24" fillId="3" borderId="6" xfId="0" applyFont="1" applyFill="1" applyBorder="1" applyAlignment="1">
      <alignment vertical="center" wrapText="1"/>
    </xf>
    <xf numFmtId="0" fontId="23" fillId="9" borderId="6" xfId="0" applyFont="1" applyFill="1" applyBorder="1" applyAlignment="1">
      <alignment vertical="center" wrapText="1"/>
    </xf>
    <xf numFmtId="0" fontId="23" fillId="0" borderId="6" xfId="0" applyFont="1" applyBorder="1" applyAlignment="1">
      <alignment vertical="center"/>
    </xf>
    <xf numFmtId="0" fontId="39" fillId="2" borderId="0" xfId="0" applyFont="1" applyFill="1"/>
    <xf numFmtId="0" fontId="38" fillId="2" borderId="0" xfId="0" applyFont="1" applyFill="1" applyAlignment="1">
      <alignment vertical="top"/>
    </xf>
    <xf numFmtId="0" fontId="23" fillId="0" borderId="6" xfId="0" applyFont="1" applyBorder="1" applyAlignment="1">
      <alignment wrapText="1"/>
    </xf>
    <xf numFmtId="0" fontId="46" fillId="0" borderId="6" xfId="0" applyFont="1" applyBorder="1" applyAlignment="1">
      <alignment horizontal="left" vertical="center" wrapText="1"/>
    </xf>
    <xf numFmtId="0" fontId="0" fillId="12" borderId="0" xfId="0" applyFill="1"/>
    <xf numFmtId="0" fontId="47" fillId="2" borderId="0" xfId="0" applyFont="1" applyFill="1" applyAlignment="1">
      <alignment vertical="top"/>
    </xf>
    <xf numFmtId="0" fontId="37" fillId="2" borderId="0" xfId="0" applyFont="1" applyFill="1" applyAlignment="1">
      <alignment vertical="top"/>
    </xf>
    <xf numFmtId="0" fontId="1" fillId="3" borderId="5" xfId="0" applyFont="1" applyFill="1" applyBorder="1" applyAlignment="1">
      <alignment vertical="top"/>
    </xf>
    <xf numFmtId="15" fontId="30" fillId="0" borderId="0" xfId="0" applyNumberFormat="1" applyFont="1" applyAlignment="1">
      <alignment horizontal="left"/>
    </xf>
    <xf numFmtId="0" fontId="30" fillId="2" borderId="0" xfId="0" applyFont="1" applyFill="1"/>
    <xf numFmtId="0" fontId="30" fillId="2" borderId="0" xfId="0" applyFont="1" applyFill="1" applyAlignment="1">
      <alignment horizontal="left"/>
    </xf>
    <xf numFmtId="0" fontId="0" fillId="11" borderId="6" xfId="0" applyFill="1" applyBorder="1" applyAlignment="1">
      <alignment horizontal="center" vertical="center" wrapText="1"/>
    </xf>
    <xf numFmtId="0" fontId="0" fillId="0" borderId="6" xfId="0" applyBorder="1" applyAlignment="1">
      <alignment wrapText="1"/>
    </xf>
    <xf numFmtId="15" fontId="0" fillId="0" borderId="0" xfId="0" applyNumberFormat="1"/>
    <xf numFmtId="15" fontId="0" fillId="2" borderId="0" xfId="0" applyNumberFormat="1" applyFill="1"/>
    <xf numFmtId="0" fontId="49" fillId="0" borderId="6" xfId="0" applyFont="1" applyBorder="1" applyAlignment="1">
      <alignment horizontal="center" vertical="center" wrapText="1"/>
    </xf>
    <xf numFmtId="0" fontId="2" fillId="9" borderId="5" xfId="0" applyFont="1" applyFill="1" applyBorder="1" applyAlignment="1">
      <alignment horizontal="center" textRotation="90" wrapText="1"/>
    </xf>
    <xf numFmtId="0" fontId="0" fillId="11" borderId="6" xfId="0" applyFill="1" applyBorder="1"/>
    <xf numFmtId="0" fontId="0" fillId="2" borderId="0" xfId="0" applyFill="1" applyAlignment="1">
      <alignment horizontal="center"/>
    </xf>
    <xf numFmtId="0" fontId="52" fillId="0" borderId="6" xfId="0" applyFont="1" applyBorder="1" applyAlignment="1">
      <alignment horizontal="center" vertical="center" wrapText="1"/>
    </xf>
    <xf numFmtId="0" fontId="48" fillId="0" borderId="0" xfId="0" applyFont="1" applyAlignment="1">
      <alignment vertical="center" wrapText="1"/>
    </xf>
    <xf numFmtId="0" fontId="56" fillId="0" borderId="6" xfId="0" applyFont="1" applyBorder="1" applyAlignment="1">
      <alignment horizontal="left" vertical="center" wrapText="1"/>
    </xf>
    <xf numFmtId="0" fontId="0" fillId="13" borderId="18" xfId="0" applyFill="1" applyBorder="1" applyAlignment="1">
      <alignment horizontal="center"/>
    </xf>
    <xf numFmtId="0" fontId="0" fillId="4" borderId="18" xfId="0" applyFill="1" applyBorder="1" applyAlignment="1">
      <alignment horizontal="center"/>
    </xf>
    <xf numFmtId="0" fontId="0" fillId="10" borderId="18" xfId="0" applyFill="1" applyBorder="1" applyAlignment="1">
      <alignment horizontal="center"/>
    </xf>
    <xf numFmtId="0" fontId="0" fillId="5" borderId="18" xfId="0" applyFill="1" applyBorder="1" applyAlignment="1">
      <alignment horizontal="center"/>
    </xf>
    <xf numFmtId="0" fontId="0" fillId="6" borderId="18" xfId="0" applyFill="1" applyBorder="1" applyAlignment="1">
      <alignment horizontal="center"/>
    </xf>
    <xf numFmtId="0" fontId="0" fillId="0" borderId="18" xfId="0"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0" fillId="7" borderId="18" xfId="0" applyFill="1" applyBorder="1" applyAlignment="1">
      <alignment horizontal="center"/>
    </xf>
    <xf numFmtId="0" fontId="29" fillId="9" borderId="6" xfId="0" applyFont="1" applyFill="1" applyBorder="1" applyAlignment="1">
      <alignment horizontal="center" vertical="center" wrapText="1"/>
    </xf>
    <xf numFmtId="0" fontId="0" fillId="2" borderId="0" xfId="0" applyFill="1" applyAlignment="1">
      <alignment wrapText="1"/>
    </xf>
    <xf numFmtId="0" fontId="0" fillId="2" borderId="6" xfId="0" applyFill="1" applyBorder="1" applyAlignment="1">
      <alignment wrapText="1"/>
    </xf>
    <xf numFmtId="0" fontId="0" fillId="2" borderId="0" xfId="0" applyFill="1" applyAlignment="1">
      <alignment horizontal="center" wrapText="1"/>
    </xf>
    <xf numFmtId="0" fontId="0" fillId="0" borderId="6" xfId="0" applyBorder="1" applyAlignment="1">
      <alignment horizontal="center" wrapText="1"/>
    </xf>
    <xf numFmtId="0" fontId="0" fillId="0" borderId="0" xfId="0" applyAlignment="1">
      <alignment horizontal="center" wrapText="1"/>
    </xf>
    <xf numFmtId="0" fontId="21" fillId="2" borderId="0" xfId="1" applyFont="1" applyFill="1"/>
    <xf numFmtId="0" fontId="22" fillId="2" borderId="0" xfId="1" applyFont="1" applyFill="1"/>
    <xf numFmtId="0" fontId="2" fillId="2" borderId="20" xfId="1" applyFill="1" applyBorder="1"/>
    <xf numFmtId="0" fontId="22" fillId="2" borderId="1" xfId="1" applyFont="1" applyFill="1" applyBorder="1"/>
    <xf numFmtId="0" fontId="2" fillId="2" borderId="1" xfId="1" applyFill="1" applyBorder="1" applyAlignment="1">
      <alignment horizontal="center"/>
    </xf>
    <xf numFmtId="0" fontId="2" fillId="2" borderId="21" xfId="1" applyFill="1" applyBorder="1"/>
    <xf numFmtId="0" fontId="2" fillId="2" borderId="19" xfId="1" applyFill="1" applyBorder="1"/>
    <xf numFmtId="0" fontId="14" fillId="2" borderId="0" xfId="1" applyFont="1" applyFill="1"/>
    <xf numFmtId="0" fontId="2" fillId="2" borderId="22" xfId="1" applyFill="1" applyBorder="1"/>
    <xf numFmtId="0" fontId="2" fillId="2" borderId="19" xfId="1" applyFill="1" applyBorder="1" applyAlignment="1">
      <alignment vertical="center"/>
    </xf>
    <xf numFmtId="0" fontId="14" fillId="2" borderId="0" xfId="1" applyFont="1" applyFill="1" applyAlignment="1">
      <alignment horizontal="left"/>
    </xf>
    <xf numFmtId="0" fontId="15" fillId="2" borderId="22" xfId="1" applyFont="1" applyFill="1" applyBorder="1" applyAlignment="1">
      <alignment vertical="center"/>
    </xf>
    <xf numFmtId="0" fontId="19" fillId="2" borderId="0" xfId="1" applyFont="1" applyFill="1" applyAlignment="1">
      <alignment vertical="center"/>
    </xf>
    <xf numFmtId="0" fontId="14" fillId="2" borderId="0" xfId="1" applyFont="1" applyFill="1" applyAlignment="1">
      <alignment horizontal="left" vertical="center" wrapText="1"/>
    </xf>
    <xf numFmtId="164" fontId="19" fillId="2" borderId="0" xfId="1" applyNumberFormat="1" applyFont="1" applyFill="1" applyAlignment="1">
      <alignment vertical="center"/>
    </xf>
    <xf numFmtId="14" fontId="14" fillId="2" borderId="0" xfId="1" applyNumberFormat="1" applyFont="1" applyFill="1" applyAlignment="1">
      <alignment vertical="center"/>
    </xf>
    <xf numFmtId="0" fontId="2" fillId="2" borderId="23" xfId="1" applyFill="1" applyBorder="1"/>
    <xf numFmtId="0" fontId="2" fillId="2" borderId="24" xfId="1" applyFill="1" applyBorder="1"/>
    <xf numFmtId="164" fontId="19" fillId="2" borderId="24" xfId="1" applyNumberFormat="1" applyFont="1" applyFill="1" applyBorder="1" applyAlignment="1">
      <alignment horizontal="center" vertical="center"/>
    </xf>
    <xf numFmtId="0" fontId="15" fillId="2" borderId="25" xfId="1" applyFont="1" applyFill="1" applyBorder="1" applyAlignment="1">
      <alignment vertical="center"/>
    </xf>
    <xf numFmtId="164" fontId="19" fillId="2" borderId="0" xfId="1" applyNumberFormat="1" applyFont="1" applyFill="1" applyAlignment="1">
      <alignment horizontal="center" vertical="center"/>
    </xf>
    <xf numFmtId="0" fontId="2" fillId="2" borderId="0" xfId="1" applyFill="1" applyAlignment="1">
      <alignment horizontal="center" vertical="center" wrapText="1"/>
    </xf>
    <xf numFmtId="0" fontId="57" fillId="2" borderId="2" xfId="1" applyFont="1" applyFill="1" applyBorder="1" applyAlignment="1">
      <alignment vertical="center"/>
    </xf>
    <xf numFmtId="0" fontId="2" fillId="2" borderId="2" xfId="1" applyFill="1" applyBorder="1"/>
    <xf numFmtId="0" fontId="2" fillId="2" borderId="3" xfId="1" applyFill="1" applyBorder="1"/>
    <xf numFmtId="0" fontId="2" fillId="2" borderId="3" xfId="1" applyFill="1" applyBorder="1" applyAlignment="1">
      <alignment horizontal="center"/>
    </xf>
    <xf numFmtId="0" fontId="2" fillId="2" borderId="4" xfId="1" applyFill="1" applyBorder="1"/>
    <xf numFmtId="0" fontId="2" fillId="2" borderId="0" xfId="1" applyFill="1" applyAlignment="1">
      <alignment wrapText="1"/>
    </xf>
    <xf numFmtId="0" fontId="2" fillId="2" borderId="5" xfId="1" applyFill="1" applyBorder="1" applyAlignment="1">
      <alignment vertical="center" wrapText="1"/>
    </xf>
    <xf numFmtId="0" fontId="2" fillId="2" borderId="5" xfId="1" applyFill="1" applyBorder="1" applyAlignment="1">
      <alignment horizontal="center" vertical="center" wrapText="1"/>
    </xf>
    <xf numFmtId="0" fontId="2" fillId="2" borderId="19" xfId="1" applyFill="1" applyBorder="1" applyAlignment="1">
      <alignment horizontal="center" vertical="center" wrapText="1"/>
    </xf>
    <xf numFmtId="0" fontId="2" fillId="2" borderId="2" xfId="1" applyFill="1" applyBorder="1" applyAlignment="1">
      <alignment vertical="center" wrapText="1" shrinkToFit="1"/>
    </xf>
    <xf numFmtId="14" fontId="2" fillId="2" borderId="6" xfId="1" applyNumberFormat="1" applyFill="1" applyBorder="1" applyAlignment="1">
      <alignment horizontal="center" vertical="center"/>
    </xf>
    <xf numFmtId="0" fontId="2" fillId="2" borderId="6" xfId="1" applyFill="1" applyBorder="1" applyAlignment="1">
      <alignment horizontal="center" vertical="center"/>
    </xf>
    <xf numFmtId="14" fontId="2" fillId="2" borderId="6" xfId="1" applyNumberFormat="1" applyFill="1" applyBorder="1" applyAlignment="1">
      <alignment horizontal="center"/>
    </xf>
    <xf numFmtId="0" fontId="2" fillId="2" borderId="6" xfId="1" applyFill="1" applyBorder="1"/>
    <xf numFmtId="0" fontId="2" fillId="2" borderId="6" xfId="1" applyFill="1" applyBorder="1" applyAlignment="1">
      <alignment horizontal="center"/>
    </xf>
    <xf numFmtId="0" fontId="2" fillId="2" borderId="6" xfId="1" applyFill="1" applyBorder="1" applyAlignment="1">
      <alignment wrapText="1"/>
    </xf>
    <xf numFmtId="14" fontId="2" fillId="2" borderId="0" xfId="1" applyNumberFormat="1" applyFill="1" applyAlignment="1">
      <alignment horizontal="center"/>
    </xf>
    <xf numFmtId="0" fontId="0" fillId="0" borderId="4" xfId="0" applyBorder="1" applyAlignment="1">
      <alignment horizontal="center" vertical="center"/>
    </xf>
    <xf numFmtId="0" fontId="0" fillId="0" borderId="21" xfId="0" applyBorder="1" applyAlignment="1">
      <alignment horizontal="center" vertical="center"/>
    </xf>
    <xf numFmtId="0" fontId="0" fillId="5" borderId="28" xfId="0" applyFill="1" applyBorder="1" applyAlignment="1">
      <alignment horizontal="center"/>
    </xf>
    <xf numFmtId="0" fontId="0" fillId="0" borderId="25" xfId="0" applyBorder="1" applyAlignment="1">
      <alignment horizontal="center" vertical="center"/>
    </xf>
    <xf numFmtId="0" fontId="58" fillId="3" borderId="29" xfId="0" applyFont="1" applyFill="1" applyBorder="1" applyAlignment="1">
      <alignment horizontal="center" vertical="center" wrapText="1"/>
    </xf>
    <xf numFmtId="0" fontId="58" fillId="3" borderId="30" xfId="0" applyFont="1" applyFill="1" applyBorder="1" applyAlignment="1">
      <alignment horizontal="center" vertical="center" wrapText="1"/>
    </xf>
    <xf numFmtId="0" fontId="58" fillId="3" borderId="30" xfId="0" applyFont="1" applyFill="1" applyBorder="1" applyAlignment="1">
      <alignment horizontal="left" vertical="center" wrapText="1"/>
    </xf>
    <xf numFmtId="0" fontId="58" fillId="3" borderId="31" xfId="0" applyFont="1" applyFill="1" applyBorder="1" applyAlignment="1">
      <alignment horizontal="center" vertical="center" wrapText="1"/>
    </xf>
    <xf numFmtId="0" fontId="59" fillId="0" borderId="15" xfId="0" applyFont="1" applyBorder="1" applyAlignment="1">
      <alignment vertical="center" wrapText="1"/>
    </xf>
    <xf numFmtId="0" fontId="60" fillId="0" borderId="12" xfId="0" applyFont="1" applyBorder="1" applyAlignment="1">
      <alignment vertical="center" wrapText="1"/>
    </xf>
    <xf numFmtId="0" fontId="27" fillId="0" borderId="13" xfId="0" applyFont="1" applyBorder="1" applyAlignment="1">
      <alignment vertical="center" wrapText="1"/>
    </xf>
    <xf numFmtId="0" fontId="61" fillId="0" borderId="15" xfId="0" applyFont="1" applyBorder="1" applyAlignment="1">
      <alignment vertical="center" wrapText="1"/>
    </xf>
    <xf numFmtId="0" fontId="27" fillId="14" borderId="13" xfId="0" applyFont="1" applyFill="1" applyBorder="1" applyAlignment="1">
      <alignment vertical="center" wrapText="1"/>
    </xf>
    <xf numFmtId="0" fontId="26" fillId="0" borderId="17" xfId="0" applyFont="1" applyBorder="1" applyAlignment="1">
      <alignment vertical="center" wrapText="1"/>
    </xf>
    <xf numFmtId="0" fontId="27" fillId="14" borderId="17" xfId="0" applyFont="1" applyFill="1" applyBorder="1" applyAlignment="1">
      <alignment vertical="center" wrapText="1"/>
    </xf>
    <xf numFmtId="0" fontId="59" fillId="0" borderId="34" xfId="0" applyFont="1" applyBorder="1" applyAlignment="1">
      <alignment vertical="center" wrapText="1"/>
    </xf>
    <xf numFmtId="0" fontId="0" fillId="15" borderId="6" xfId="0" applyFill="1" applyBorder="1" applyAlignment="1">
      <alignment wrapText="1"/>
    </xf>
    <xf numFmtId="0" fontId="0" fillId="0" borderId="4" xfId="0" applyBorder="1"/>
    <xf numFmtId="0" fontId="23" fillId="2" borderId="6" xfId="0" applyFont="1" applyFill="1" applyBorder="1" applyAlignment="1">
      <alignment horizontal="center" vertical="center"/>
    </xf>
    <xf numFmtId="0" fontId="23" fillId="2" borderId="6" xfId="0" applyFont="1" applyFill="1" applyBorder="1"/>
    <xf numFmtId="0" fontId="23" fillId="2" borderId="0" xfId="0" applyFont="1" applyFill="1"/>
    <xf numFmtId="0" fontId="23" fillId="2" borderId="6" xfId="0" applyFont="1" applyFill="1" applyBorder="1" applyAlignment="1">
      <alignment horizontal="left" vertical="top" wrapText="1"/>
    </xf>
    <xf numFmtId="0" fontId="23" fillId="2" borderId="0" xfId="0" applyFont="1" applyFill="1" applyAlignment="1">
      <alignment vertical="center"/>
    </xf>
    <xf numFmtId="0" fontId="23" fillId="2" borderId="6" xfId="0" applyFont="1" applyFill="1" applyBorder="1" applyAlignment="1">
      <alignment vertical="center" wrapText="1"/>
    </xf>
    <xf numFmtId="0" fontId="0" fillId="2" borderId="6" xfId="0" applyFill="1" applyBorder="1" applyAlignment="1">
      <alignment horizontal="center" vertical="center"/>
    </xf>
    <xf numFmtId="0" fontId="48" fillId="0" borderId="6" xfId="0" applyFont="1" applyBorder="1" applyAlignment="1">
      <alignment vertical="top" wrapText="1"/>
    </xf>
    <xf numFmtId="0" fontId="0" fillId="0" borderId="0" xfId="0" applyAlignment="1">
      <alignment horizontal="left"/>
    </xf>
    <xf numFmtId="0" fontId="0" fillId="15" borderId="18" xfId="0" applyFill="1" applyBorder="1" applyAlignment="1">
      <alignment wrapText="1"/>
    </xf>
    <xf numFmtId="0" fontId="30" fillId="2" borderId="0" xfId="0" applyFont="1" applyFill="1" applyAlignment="1">
      <alignment wrapText="1"/>
    </xf>
    <xf numFmtId="0" fontId="62" fillId="15" borderId="18" xfId="0" applyFont="1" applyFill="1" applyBorder="1" applyAlignment="1">
      <alignment wrapText="1"/>
    </xf>
    <xf numFmtId="0" fontId="43" fillId="2" borderId="6" xfId="0" applyFont="1" applyFill="1" applyBorder="1" applyAlignment="1">
      <alignment horizontal="left" vertical="center" wrapText="1"/>
    </xf>
    <xf numFmtId="0" fontId="48" fillId="2" borderId="6" xfId="0" applyFont="1" applyFill="1" applyBorder="1" applyAlignment="1">
      <alignment horizontal="left" vertical="center" wrapText="1"/>
    </xf>
    <xf numFmtId="0" fontId="0" fillId="0" borderId="2" xfId="0" applyBorder="1" applyAlignment="1">
      <alignment horizontal="center" vertical="center"/>
    </xf>
    <xf numFmtId="0" fontId="0" fillId="16" borderId="0" xfId="0" applyFill="1"/>
    <xf numFmtId="0" fontId="0" fillId="2" borderId="7" xfId="0" applyFill="1" applyBorder="1"/>
    <xf numFmtId="0" fontId="0" fillId="2" borderId="18" xfId="0" applyFill="1" applyBorder="1"/>
    <xf numFmtId="0" fontId="0" fillId="0" borderId="5" xfId="0" applyBorder="1"/>
    <xf numFmtId="0" fontId="0" fillId="15" borderId="6" xfId="0" applyFill="1" applyBorder="1"/>
    <xf numFmtId="0" fontId="0" fillId="2" borderId="6" xfId="0" applyFill="1" applyBorder="1" applyAlignment="1">
      <alignment horizontal="center" wrapText="1"/>
    </xf>
    <xf numFmtId="0" fontId="0" fillId="0" borderId="20" xfId="0" applyBorder="1" applyAlignment="1">
      <alignment horizontal="center" vertical="center"/>
    </xf>
    <xf numFmtId="0" fontId="0" fillId="13" borderId="28" xfId="0" applyFill="1" applyBorder="1" applyAlignment="1">
      <alignment horizontal="center"/>
    </xf>
    <xf numFmtId="0" fontId="0" fillId="13" borderId="35" xfId="0" applyFill="1" applyBorder="1" applyAlignment="1">
      <alignment horizontal="center"/>
    </xf>
    <xf numFmtId="0" fontId="0" fillId="0" borderId="23" xfId="0" applyBorder="1" applyAlignment="1">
      <alignment horizontal="center" vertical="center"/>
    </xf>
    <xf numFmtId="0" fontId="30" fillId="0" borderId="0" xfId="0" applyFont="1" applyAlignment="1">
      <alignment horizontal="center" wrapText="1"/>
    </xf>
    <xf numFmtId="0" fontId="63" fillId="15" borderId="18" xfId="0" applyFont="1" applyFill="1" applyBorder="1"/>
    <xf numFmtId="0" fontId="0" fillId="15" borderId="18" xfId="0" applyFill="1" applyBorder="1"/>
    <xf numFmtId="0" fontId="64" fillId="0" borderId="0" xfId="0" applyFont="1"/>
    <xf numFmtId="0" fontId="66" fillId="0" borderId="0" xfId="2" applyFont="1" applyAlignment="1">
      <alignment vertical="center"/>
    </xf>
    <xf numFmtId="0" fontId="0" fillId="2" borderId="0" xfId="0" applyFill="1" applyAlignment="1">
      <alignment horizontal="left"/>
    </xf>
    <xf numFmtId="0" fontId="23" fillId="2" borderId="16" xfId="0" applyFont="1" applyFill="1" applyBorder="1" applyAlignment="1">
      <alignment horizontal="center" vertical="center" wrapText="1"/>
    </xf>
    <xf numFmtId="0" fontId="34" fillId="2" borderId="16" xfId="0" applyFont="1" applyFill="1" applyBorder="1" applyAlignment="1">
      <alignment horizontal="left" vertical="center" wrapText="1"/>
    </xf>
    <xf numFmtId="0" fontId="23" fillId="2" borderId="16" xfId="0" applyFont="1" applyFill="1" applyBorder="1" applyAlignment="1">
      <alignment horizontal="left" vertical="center" wrapText="1"/>
    </xf>
    <xf numFmtId="0" fontId="0" fillId="0" borderId="16" xfId="0" applyBorder="1" applyAlignment="1">
      <alignment horizontal="center" vertical="center" wrapText="1"/>
    </xf>
    <xf numFmtId="0" fontId="48" fillId="2" borderId="16" xfId="0" applyFont="1" applyFill="1" applyBorder="1" applyAlignment="1">
      <alignment horizontal="left" vertical="center" wrapText="1"/>
    </xf>
    <xf numFmtId="0" fontId="23" fillId="2" borderId="16" xfId="0" applyFont="1" applyFill="1" applyBorder="1" applyAlignment="1">
      <alignment horizontal="center" vertical="center"/>
    </xf>
    <xf numFmtId="0" fontId="0" fillId="0" borderId="16" xfId="0" applyBorder="1" applyAlignment="1">
      <alignment horizontal="left" vertical="center" wrapText="1"/>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0" fontId="1" fillId="3" borderId="5" xfId="0" applyFont="1" applyFill="1" applyBorder="1" applyAlignment="1">
      <alignment horizontal="left" vertical="top"/>
    </xf>
    <xf numFmtId="0" fontId="24" fillId="3" borderId="6" xfId="0" applyFont="1" applyFill="1" applyBorder="1" applyAlignment="1">
      <alignment horizontal="left" vertical="center" wrapText="1"/>
    </xf>
    <xf numFmtId="0" fontId="23" fillId="0" borderId="16" xfId="0" applyFont="1" applyBorder="1" applyAlignment="1">
      <alignment horizontal="left" vertical="center" wrapText="1"/>
    </xf>
    <xf numFmtId="0" fontId="23" fillId="0" borderId="16" xfId="0" applyFont="1" applyBorder="1" applyAlignment="1">
      <alignment horizontal="center" vertical="center"/>
    </xf>
    <xf numFmtId="0" fontId="1" fillId="3" borderId="2" xfId="0" applyFont="1" applyFill="1" applyBorder="1" applyAlignment="1">
      <alignment vertical="top"/>
    </xf>
    <xf numFmtId="0" fontId="1" fillId="3" borderId="20" xfId="0" applyFont="1" applyFill="1" applyBorder="1" applyAlignment="1">
      <alignment vertical="top"/>
    </xf>
    <xf numFmtId="15" fontId="0" fillId="0" borderId="6" xfId="0" applyNumberFormat="1" applyBorder="1" applyAlignment="1">
      <alignment horizontal="left"/>
    </xf>
    <xf numFmtId="15" fontId="0" fillId="0" borderId="7" xfId="0" applyNumberFormat="1" applyBorder="1" applyAlignment="1">
      <alignment horizontal="left"/>
    </xf>
    <xf numFmtId="0" fontId="48" fillId="0" borderId="6" xfId="0" applyFont="1" applyBorder="1" applyAlignment="1">
      <alignment vertical="center" wrapText="1"/>
    </xf>
    <xf numFmtId="0" fontId="23" fillId="2" borderId="16" xfId="0" applyFont="1" applyFill="1" applyBorder="1" applyAlignment="1">
      <alignment vertical="center" wrapText="1"/>
    </xf>
    <xf numFmtId="0" fontId="0" fillId="0" borderId="7" xfId="0" applyBorder="1"/>
    <xf numFmtId="15" fontId="0" fillId="0" borderId="7" xfId="0" applyNumberFormat="1" applyBorder="1"/>
    <xf numFmtId="0" fontId="0" fillId="0" borderId="7" xfId="0" applyBorder="1" applyAlignment="1">
      <alignment horizontal="left"/>
    </xf>
    <xf numFmtId="0" fontId="23" fillId="0" borderId="7" xfId="0" applyFont="1" applyBorder="1" applyAlignment="1">
      <alignment vertical="top" wrapText="1"/>
    </xf>
    <xf numFmtId="0" fontId="48" fillId="0" borderId="16" xfId="0" applyFont="1" applyBorder="1" applyAlignment="1">
      <alignment horizontal="left" vertical="center" wrapText="1"/>
    </xf>
    <xf numFmtId="0" fontId="0" fillId="2" borderId="16" xfId="0" applyFill="1" applyBorder="1" applyAlignment="1">
      <alignment horizontal="center" vertical="center"/>
    </xf>
    <xf numFmtId="0" fontId="23" fillId="11" borderId="16" xfId="0" applyFont="1" applyFill="1" applyBorder="1" applyAlignment="1">
      <alignment horizontal="left" vertical="center" wrapText="1"/>
    </xf>
    <xf numFmtId="0" fontId="45" fillId="3" borderId="6" xfId="0" applyFont="1" applyFill="1" applyBorder="1" applyAlignment="1">
      <alignment vertical="center" wrapText="1"/>
    </xf>
    <xf numFmtId="0" fontId="3" fillId="0" borderId="0" xfId="1" applyFont="1"/>
    <xf numFmtId="0" fontId="3" fillId="0" borderId="0" xfId="1" applyFont="1" applyAlignment="1">
      <alignment horizontal="center"/>
    </xf>
    <xf numFmtId="0" fontId="4" fillId="0" borderId="0" xfId="1" applyFont="1"/>
    <xf numFmtId="0" fontId="5" fillId="0" borderId="0" xfId="1" applyFont="1" applyAlignment="1">
      <alignment horizontal="left" wrapText="1"/>
    </xf>
    <xf numFmtId="0" fontId="5" fillId="0" borderId="0" xfId="1" applyFont="1" applyAlignment="1">
      <alignment horizontal="center" wrapText="1"/>
    </xf>
    <xf numFmtId="0" fontId="3" fillId="0" borderId="0" xfId="1" applyFont="1" applyAlignment="1">
      <alignment horizontal="center" wrapText="1"/>
    </xf>
    <xf numFmtId="0" fontId="5" fillId="0" borderId="0" xfId="1" applyFont="1"/>
    <xf numFmtId="0" fontId="3"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8" fillId="0" borderId="0" xfId="1" applyFont="1" applyAlignment="1">
      <alignment horizontal="center" wrapText="1"/>
    </xf>
    <xf numFmtId="0" fontId="9" fillId="0" borderId="0" xfId="1" applyFont="1"/>
    <xf numFmtId="0" fontId="10" fillId="0" borderId="0" xfId="1" applyFont="1" applyAlignment="1">
      <alignment horizontal="left" vertical="center"/>
    </xf>
    <xf numFmtId="0" fontId="11" fillId="0" borderId="0" xfId="1" applyFont="1" applyAlignment="1">
      <alignment horizontal="left"/>
    </xf>
    <xf numFmtId="0" fontId="12" fillId="0" borderId="0" xfId="1" applyFont="1" applyAlignment="1">
      <alignment horizontal="left"/>
    </xf>
    <xf numFmtId="0" fontId="10" fillId="0" borderId="0" xfId="1" applyFont="1" applyAlignment="1">
      <alignment horizontal="center" vertical="center"/>
    </xf>
    <xf numFmtId="0" fontId="10" fillId="0" borderId="0" xfId="1" applyFont="1" applyAlignment="1">
      <alignment horizontal="left"/>
    </xf>
    <xf numFmtId="0" fontId="10" fillId="0" borderId="0" xfId="1" applyFont="1" applyAlignment="1">
      <alignment horizontal="center"/>
    </xf>
    <xf numFmtId="0" fontId="8" fillId="0" borderId="0" xfId="1" applyFont="1"/>
    <xf numFmtId="0" fontId="8" fillId="0" borderId="0" xfId="1" applyFont="1" applyAlignment="1">
      <alignment horizontal="left" vertical="center" wrapText="1"/>
    </xf>
    <xf numFmtId="0" fontId="3" fillId="0" borderId="0" xfId="1" applyFont="1" applyAlignment="1">
      <alignment horizontal="left"/>
    </xf>
    <xf numFmtId="0" fontId="8" fillId="0" borderId="0" xfId="1" applyFont="1" applyAlignment="1">
      <alignment horizontal="left"/>
    </xf>
    <xf numFmtId="0" fontId="13" fillId="0" borderId="0" xfId="1" applyFont="1" applyAlignment="1">
      <alignment horizontal="left"/>
    </xf>
    <xf numFmtId="0" fontId="2" fillId="0" borderId="0" xfId="1"/>
    <xf numFmtId="0" fontId="14" fillId="0" borderId="0" xfId="1" applyFont="1" applyAlignment="1">
      <alignment horizontal="left" wrapText="1"/>
    </xf>
    <xf numFmtId="0" fontId="14" fillId="0" borderId="0" xfId="1" applyFont="1" applyAlignment="1">
      <alignment horizontal="center" wrapText="1"/>
    </xf>
    <xf numFmtId="0" fontId="2" fillId="0" borderId="0" xfId="1" applyAlignment="1">
      <alignment horizontal="center" wrapText="1"/>
    </xf>
    <xf numFmtId="0" fontId="15" fillId="0" borderId="0" xfId="1" applyFont="1" applyAlignment="1">
      <alignment vertical="center"/>
    </xf>
    <xf numFmtId="0" fontId="13" fillId="0" borderId="0" xfId="1" applyFont="1" applyAlignment="1">
      <alignment horizontal="right"/>
    </xf>
    <xf numFmtId="0" fontId="16" fillId="0" borderId="0" xfId="1" applyFont="1" applyAlignment="1">
      <alignment wrapText="1"/>
    </xf>
    <xf numFmtId="164" fontId="7" fillId="0" borderId="0" xfId="1" applyNumberFormat="1" applyFont="1" applyAlignment="1">
      <alignment horizontal="center" vertical="center"/>
    </xf>
    <xf numFmtId="0" fontId="17" fillId="0" borderId="0" xfId="1" applyFont="1" applyAlignment="1">
      <alignment horizontal="right"/>
    </xf>
    <xf numFmtId="164" fontId="18" fillId="0" borderId="0" xfId="1" applyNumberFormat="1" applyFont="1" applyAlignment="1">
      <alignment horizontal="center" vertical="center"/>
    </xf>
    <xf numFmtId="0" fontId="19" fillId="0" borderId="0" xfId="1" applyFont="1" applyAlignment="1">
      <alignment horizontal="right"/>
    </xf>
    <xf numFmtId="0" fontId="20" fillId="0" borderId="0" xfId="1" applyFont="1" applyAlignment="1">
      <alignment horizontal="right"/>
    </xf>
    <xf numFmtId="49" fontId="17" fillId="0" borderId="0" xfId="1" applyNumberFormat="1" applyFont="1" applyAlignment="1">
      <alignment horizontal="right"/>
    </xf>
    <xf numFmtId="0" fontId="0" fillId="15" borderId="0" xfId="0" applyFill="1"/>
    <xf numFmtId="0" fontId="3" fillId="0" borderId="0" xfId="1" applyFont="1" applyAlignment="1">
      <alignment horizontal="center"/>
    </xf>
    <xf numFmtId="0" fontId="2" fillId="2" borderId="2" xfId="1" applyFill="1" applyBorder="1" applyAlignment="1">
      <alignment horizontal="center"/>
    </xf>
    <xf numFmtId="0" fontId="0" fillId="2" borderId="4" xfId="0" applyFill="1" applyBorder="1" applyAlignment="1">
      <alignment horizontal="center"/>
    </xf>
    <xf numFmtId="0" fontId="2" fillId="2" borderId="26" xfId="1" applyFill="1" applyBorder="1" applyAlignment="1">
      <alignment horizontal="center" vertical="center"/>
    </xf>
    <xf numFmtId="0" fontId="2" fillId="2" borderId="27" xfId="1" applyFill="1" applyBorder="1" applyAlignment="1">
      <alignment vertical="center"/>
    </xf>
    <xf numFmtId="0" fontId="14" fillId="2" borderId="0" xfId="1" applyFont="1" applyFill="1" applyAlignment="1">
      <alignment horizontal="left" wrapText="1"/>
    </xf>
    <xf numFmtId="0" fontId="14" fillId="2" borderId="22" xfId="1" applyFont="1" applyFill="1" applyBorder="1" applyAlignment="1">
      <alignment horizontal="left" wrapText="1"/>
    </xf>
    <xf numFmtId="0" fontId="16" fillId="0" borderId="0" xfId="1" applyFont="1" applyAlignment="1">
      <alignment horizontal="left" vertical="center" wrapText="1"/>
    </xf>
    <xf numFmtId="0" fontId="2" fillId="0" borderId="0" xfId="1" applyAlignment="1">
      <alignment horizontal="left" vertical="center" wrapText="1"/>
    </xf>
    <xf numFmtId="0" fontId="2" fillId="2" borderId="20" xfId="1" applyFill="1" applyBorder="1" applyAlignment="1">
      <alignment horizontal="center" vertical="center" wrapText="1"/>
    </xf>
    <xf numFmtId="0" fontId="2" fillId="2" borderId="21" xfId="1" applyFill="1" applyBorder="1" applyAlignment="1">
      <alignment vertical="center" wrapText="1"/>
    </xf>
    <xf numFmtId="0" fontId="23" fillId="0" borderId="6" xfId="0" applyFont="1" applyBorder="1" applyAlignment="1">
      <alignment horizontal="left" vertical="top" wrapText="1"/>
    </xf>
    <xf numFmtId="0" fontId="1" fillId="3" borderId="6" xfId="0" applyFont="1" applyFill="1" applyBorder="1" applyAlignment="1">
      <alignment horizontal="center" vertical="top" wrapText="1"/>
    </xf>
    <xf numFmtId="0" fontId="0" fillId="0" borderId="6" xfId="0" applyBorder="1" applyAlignment="1">
      <alignment horizontal="left" vertical="top" wrapText="1"/>
    </xf>
    <xf numFmtId="0" fontId="23" fillId="2" borderId="2" xfId="0" applyFont="1" applyFill="1" applyBorder="1" applyAlignment="1">
      <alignment horizontal="left" vertical="top"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1" fillId="3" borderId="8" xfId="0" applyFont="1" applyFill="1" applyBorder="1" applyAlignment="1">
      <alignment horizontal="center" vertical="top"/>
    </xf>
    <xf numFmtId="0" fontId="1" fillId="3" borderId="10" xfId="0" applyFont="1" applyFill="1" applyBorder="1" applyAlignment="1">
      <alignment horizontal="center" vertical="top"/>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9" xfId="0" applyFont="1" applyFill="1" applyBorder="1" applyAlignment="1">
      <alignment horizontal="center" vertical="top"/>
    </xf>
    <xf numFmtId="0" fontId="28" fillId="7" borderId="13" xfId="0" applyFont="1" applyFill="1" applyBorder="1" applyAlignment="1">
      <alignment horizontal="center" vertical="center" wrapText="1"/>
    </xf>
    <xf numFmtId="0" fontId="28" fillId="7" borderId="14" xfId="0" applyFont="1" applyFill="1" applyBorder="1" applyAlignment="1">
      <alignment horizontal="center" vertical="center" wrapText="1"/>
    </xf>
    <xf numFmtId="0" fontId="28" fillId="7" borderId="11" xfId="0" applyFont="1" applyFill="1" applyBorder="1" applyAlignment="1">
      <alignment horizontal="center" vertical="center" wrapText="1"/>
    </xf>
    <xf numFmtId="0" fontId="26" fillId="2" borderId="13" xfId="0" applyFont="1" applyFill="1" applyBorder="1" applyAlignment="1">
      <alignment horizontal="justify" vertical="center" wrapText="1"/>
    </xf>
    <xf numFmtId="0" fontId="26" fillId="2" borderId="14" xfId="0" applyFont="1" applyFill="1" applyBorder="1" applyAlignment="1">
      <alignment horizontal="justify" vertical="center" wrapText="1"/>
    </xf>
    <xf numFmtId="0" fontId="26" fillId="2" borderId="11" xfId="0" applyFont="1" applyFill="1" applyBorder="1" applyAlignment="1">
      <alignment horizontal="justify" vertical="center" wrapText="1"/>
    </xf>
    <xf numFmtId="0" fontId="27" fillId="2" borderId="13"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7" fillId="2" borderId="11" xfId="0" applyFont="1" applyFill="1" applyBorder="1" applyAlignment="1">
      <alignment horizontal="left" vertical="center" wrapText="1"/>
    </xf>
    <xf numFmtId="0" fontId="28" fillId="6" borderId="13" xfId="0" applyFont="1" applyFill="1" applyBorder="1" applyAlignment="1">
      <alignment horizontal="center" vertical="center" wrapText="1"/>
    </xf>
    <xf numFmtId="0" fontId="28" fillId="6" borderId="14" xfId="0" applyFont="1" applyFill="1" applyBorder="1" applyAlignment="1">
      <alignment horizontal="center" vertical="center" wrapText="1"/>
    </xf>
    <xf numFmtId="0" fontId="28" fillId="6"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28" fillId="4" borderId="14"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7" fillId="0" borderId="13" xfId="0" applyFont="1" applyBorder="1" applyAlignment="1">
      <alignment vertical="center" wrapText="1"/>
    </xf>
    <xf numFmtId="0" fontId="27" fillId="0" borderId="14" xfId="0" applyFont="1" applyBorder="1" applyAlignment="1">
      <alignment vertical="center" wrapText="1"/>
    </xf>
    <xf numFmtId="0" fontId="27" fillId="0" borderId="11" xfId="0" applyFont="1" applyBorder="1" applyAlignment="1">
      <alignment vertical="center" wrapText="1"/>
    </xf>
    <xf numFmtId="0" fontId="27" fillId="0" borderId="32" xfId="0" applyFont="1" applyBorder="1" applyAlignment="1">
      <alignment vertical="center" wrapText="1"/>
    </xf>
    <xf numFmtId="0" fontId="65" fillId="0" borderId="13" xfId="2" applyFont="1" applyBorder="1" applyAlignment="1">
      <alignment vertical="center" wrapText="1"/>
    </xf>
    <xf numFmtId="0" fontId="65" fillId="0" borderId="14" xfId="2" applyFont="1" applyBorder="1" applyAlignment="1">
      <alignment vertical="center" wrapText="1"/>
    </xf>
    <xf numFmtId="0" fontId="65" fillId="0" borderId="11" xfId="2" applyFont="1" applyBorder="1" applyAlignment="1">
      <alignment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1" xfId="0" applyFont="1" applyBorder="1" applyAlignment="1">
      <alignment horizontal="left" vertical="center" wrapText="1"/>
    </xf>
    <xf numFmtId="0" fontId="27" fillId="0" borderId="33" xfId="0" applyFont="1" applyBorder="1" applyAlignment="1">
      <alignment horizontal="left" vertical="center" wrapText="1"/>
    </xf>
    <xf numFmtId="0" fontId="26" fillId="0" borderId="32" xfId="0" applyFont="1" applyBorder="1" applyAlignment="1">
      <alignment horizontal="left" vertical="center" wrapText="1"/>
    </xf>
    <xf numFmtId="0" fontId="27" fillId="0" borderId="13" xfId="0" applyFont="1" applyBorder="1" applyAlignment="1">
      <alignment horizontal="left" vertical="center" wrapText="1"/>
    </xf>
    <xf numFmtId="0" fontId="27" fillId="0" borderId="14" xfId="0" applyFont="1" applyBorder="1" applyAlignment="1">
      <alignment horizontal="left" vertical="center" wrapText="1"/>
    </xf>
    <xf numFmtId="0" fontId="28" fillId="0" borderId="13" xfId="0" applyFont="1" applyBorder="1" applyAlignment="1">
      <alignment vertical="center" wrapText="1"/>
    </xf>
    <xf numFmtId="0" fontId="28" fillId="0" borderId="14" xfId="0" applyFont="1" applyBorder="1" applyAlignment="1">
      <alignment vertical="center" wrapText="1"/>
    </xf>
    <xf numFmtId="0" fontId="28" fillId="0" borderId="11" xfId="0" applyFont="1" applyBorder="1" applyAlignment="1">
      <alignment vertical="center" wrapText="1"/>
    </xf>
    <xf numFmtId="0" fontId="27" fillId="0" borderId="11" xfId="0" applyFont="1" applyBorder="1" applyAlignment="1">
      <alignment horizontal="left" vertical="center" wrapText="1"/>
    </xf>
    <xf numFmtId="0" fontId="29" fillId="9" borderId="2" xfId="0" applyFont="1" applyFill="1" applyBorder="1" applyAlignment="1">
      <alignment horizontal="center" vertical="center" wrapText="1"/>
    </xf>
    <xf numFmtId="0" fontId="29" fillId="9" borderId="4" xfId="0" applyFont="1" applyFill="1" applyBorder="1" applyAlignment="1">
      <alignment horizontal="center" vertical="center" wrapText="1"/>
    </xf>
    <xf numFmtId="0" fontId="29" fillId="9" borderId="3" xfId="0" applyFont="1" applyFill="1" applyBorder="1" applyAlignment="1">
      <alignment horizontal="center" vertical="center" wrapText="1"/>
    </xf>
    <xf numFmtId="0" fontId="29" fillId="9" borderId="6" xfId="0" applyFont="1" applyFill="1" applyBorder="1" applyAlignment="1">
      <alignment horizontal="center" vertical="center" wrapText="1"/>
    </xf>
    <xf numFmtId="0" fontId="1" fillId="3" borderId="6" xfId="0" applyFont="1" applyFill="1" applyBorder="1" applyAlignment="1">
      <alignment horizontal="center" vertical="top"/>
    </xf>
    <xf numFmtId="0" fontId="1" fillId="3" borderId="6" xfId="0" applyFont="1" applyFill="1" applyBorder="1" applyAlignment="1">
      <alignment horizontal="center" vertical="center"/>
    </xf>
    <xf numFmtId="0" fontId="44" fillId="3" borderId="6"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3" fillId="0" borderId="6" xfId="0" applyFont="1" applyFill="1" applyBorder="1" applyAlignment="1">
      <alignment horizontal="left" vertical="top" wrapText="1"/>
    </xf>
    <xf numFmtId="0" fontId="23" fillId="0" borderId="16" xfId="0" applyFont="1" applyFill="1" applyBorder="1" applyAlignment="1">
      <alignment horizontal="left" vertical="center" wrapText="1"/>
    </xf>
    <xf numFmtId="0" fontId="23" fillId="0" borderId="6" xfId="0" applyFont="1" applyFill="1" applyBorder="1" applyAlignment="1">
      <alignment horizontal="left" vertical="center" wrapText="1"/>
    </xf>
  </cellXfs>
  <cellStyles count="3">
    <cellStyle name="Hyperlink" xfId="2" builtinId="8"/>
    <cellStyle name="Normal" xfId="0" builtinId="0"/>
    <cellStyle name="Normal 2" xfId="1" xr:uid="{4164895C-9403-4D89-A391-A7F2D24C7733}"/>
  </cellStyles>
  <dxfs count="2010">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
      <fill>
        <patternFill>
          <bgColor rgb="FFFEF3B0"/>
        </patternFill>
      </fill>
    </dxf>
    <dxf>
      <fill>
        <patternFill>
          <bgColor rgb="FF00B05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00B050"/>
        </patternFill>
      </fill>
    </dxf>
    <dxf>
      <fill>
        <patternFill>
          <bgColor rgb="FF92D050"/>
        </patternFill>
      </fill>
    </dxf>
    <dxf>
      <fill>
        <patternFill>
          <bgColor theme="7" tint="0.79998168889431442"/>
        </patternFill>
      </fill>
    </dxf>
    <dxf>
      <fill>
        <patternFill>
          <bgColor theme="0"/>
        </patternFill>
      </fill>
    </dxf>
    <dxf>
      <fill>
        <patternFill>
          <bgColor rgb="FFFFC000"/>
        </patternFill>
      </fill>
    </dxf>
    <dxf>
      <fill>
        <patternFill>
          <bgColor rgb="FFC00000"/>
        </patternFill>
      </fill>
    </dxf>
    <dxf>
      <fill>
        <patternFill>
          <bgColor rgb="FFFF0000"/>
        </patternFill>
      </fill>
    </dxf>
    <dxf>
      <fill>
        <patternFill>
          <bgColor rgb="FFFFC000"/>
        </patternFill>
      </fill>
    </dxf>
    <dxf>
      <fill>
        <patternFill>
          <bgColor rgb="FF92D050"/>
        </patternFill>
      </fill>
    </dxf>
    <dxf>
      <fill>
        <patternFill>
          <bgColor theme="2"/>
        </patternFill>
      </fill>
    </dxf>
    <dxf>
      <fill>
        <patternFill>
          <bgColor rgb="FF00B050"/>
        </patternFill>
      </fill>
    </dxf>
    <dxf>
      <fill>
        <patternFill>
          <bgColor rgb="FF92D050"/>
        </patternFill>
      </fill>
    </dxf>
    <dxf>
      <fill>
        <patternFill>
          <bgColor theme="7" tint="0.79998168889431442"/>
        </patternFill>
      </fill>
    </dxf>
    <dxf>
      <fill>
        <patternFill patternType="none">
          <bgColor auto="1"/>
        </patternFill>
      </fill>
    </dxf>
    <dxf>
      <fill>
        <patternFill>
          <bgColor rgb="FFFFC000"/>
        </patternFill>
      </fill>
    </dxf>
    <dxf>
      <fill>
        <patternFill>
          <bgColor rgb="FFC00000"/>
        </patternFill>
      </fill>
    </dxf>
  </dxfs>
  <tableStyles count="0" defaultTableStyle="TableStyleMedium2" defaultPivotStyle="PivotStyleLight16"/>
  <colors>
    <mruColors>
      <color rgb="FFFEF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118"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heetMetadata" Target="metadata.xml"/><Relationship Id="rId119"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microsoft.com/office/2017/10/relationships/person" Target="persons/perso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381000</xdr:colOff>
      <xdr:row>2</xdr:row>
      <xdr:rowOff>0</xdr:rowOff>
    </xdr:from>
    <xdr:to>
      <xdr:col>11</xdr:col>
      <xdr:colOff>393661</xdr:colOff>
      <xdr:row>5</xdr:row>
      <xdr:rowOff>133350</xdr:rowOff>
    </xdr:to>
    <xdr:pic>
      <xdr:nvPicPr>
        <xdr:cNvPr id="2" name="Picture 1">
          <a:extLst>
            <a:ext uri="{FF2B5EF4-FFF2-40B4-BE49-F238E27FC236}">
              <a16:creationId xmlns:a16="http://schemas.microsoft.com/office/drawing/2014/main" id="{9DB964B9-5A09-4704-B504-605F1576A44C}"/>
            </a:ext>
          </a:extLst>
        </xdr:cNvPr>
        <xdr:cNvPicPr>
          <a:picLocks noChangeAspect="1"/>
        </xdr:cNvPicPr>
      </xdr:nvPicPr>
      <xdr:blipFill>
        <a:blip xmlns:r="http://schemas.openxmlformats.org/officeDocument/2006/relationships" r:embed="rId1"/>
        <a:stretch>
          <a:fillRect/>
        </a:stretch>
      </xdr:blipFill>
      <xdr:spPr>
        <a:xfrm>
          <a:off x="5257800" y="381000"/>
          <a:ext cx="1841461" cy="704850"/>
        </a:xfrm>
        <a:prstGeom prst="rect">
          <a:avLst/>
        </a:prstGeom>
      </xdr:spPr>
    </xdr:pic>
    <xdr:clientData/>
  </xdr:twoCellAnchor>
  <xdr:twoCellAnchor editAs="oneCell">
    <xdr:from>
      <xdr:col>1</xdr:col>
      <xdr:colOff>381000</xdr:colOff>
      <xdr:row>23</xdr:row>
      <xdr:rowOff>190500</xdr:rowOff>
    </xdr:from>
    <xdr:to>
      <xdr:col>4</xdr:col>
      <xdr:colOff>201464</xdr:colOff>
      <xdr:row>35</xdr:row>
      <xdr:rowOff>162059</xdr:rowOff>
    </xdr:to>
    <xdr:pic>
      <xdr:nvPicPr>
        <xdr:cNvPr id="3" name="Picture 2" descr="South Derbyshire District Council | Made In Derbyshire">
          <a:extLst>
            <a:ext uri="{FF2B5EF4-FFF2-40B4-BE49-F238E27FC236}">
              <a16:creationId xmlns:a16="http://schemas.microsoft.com/office/drawing/2014/main" id="{E9EDE056-B265-48B8-BBF1-D3EA5137C0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600" y="5334000"/>
          <a:ext cx="1649264" cy="237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hyperlink" Target="https://www.gov.uk/government/publications/agricultural-land-assess-proposals-for-development/guide-to-assessing-development-proposals-on-agricultural-land" TargetMode="External"/><Relationship Id="rId1" Type="http://schemas.openxmlformats.org/officeDocument/2006/relationships/hyperlink" Target="https://magic.defra.gov.uk/Metadata_for_magic/SSSI%20IRZ%20User%20Guidance%20MAGIC.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C5D38-3E99-47E7-BBBF-B50AC3228FFA}">
  <sheetPr codeName="Sheet1">
    <pageSetUpPr fitToPage="1"/>
  </sheetPr>
  <dimension ref="B2:L39"/>
  <sheetViews>
    <sheetView showGridLines="0" showWhiteSpace="0" view="pageBreakPreview" zoomScale="70" zoomScaleNormal="70" zoomScaleSheetLayoutView="70" zoomScalePageLayoutView="60" workbookViewId="0">
      <selection activeCell="P36" sqref="P36"/>
    </sheetView>
  </sheetViews>
  <sheetFormatPr defaultRowHeight="14.5"/>
  <sheetData>
    <row r="2" spans="2:12">
      <c r="B2" s="242"/>
      <c r="C2" s="242"/>
      <c r="D2" s="242"/>
      <c r="E2" s="243"/>
      <c r="F2" s="243"/>
      <c r="G2" s="242"/>
      <c r="H2" s="242"/>
      <c r="I2" s="242"/>
      <c r="J2" s="242"/>
      <c r="K2" s="242"/>
      <c r="L2" s="242"/>
    </row>
    <row r="3" spans="2:12">
      <c r="B3" s="242"/>
      <c r="C3" s="242"/>
      <c r="D3" s="244"/>
      <c r="E3" s="243"/>
      <c r="F3" s="243"/>
      <c r="G3" s="242"/>
      <c r="H3" s="242"/>
      <c r="I3" s="242"/>
      <c r="J3" s="242"/>
      <c r="K3" s="242"/>
      <c r="L3" s="242"/>
    </row>
    <row r="4" spans="2:12">
      <c r="B4" s="242"/>
      <c r="C4" s="242"/>
      <c r="D4" s="244"/>
      <c r="E4" s="243"/>
      <c r="F4" s="243"/>
      <c r="G4" s="242"/>
      <c r="H4" s="242"/>
      <c r="I4" s="242"/>
      <c r="J4" s="242"/>
      <c r="K4" s="242"/>
      <c r="L4" s="242"/>
    </row>
    <row r="5" spans="2:12">
      <c r="B5" s="242"/>
      <c r="D5" s="245"/>
      <c r="E5" s="246"/>
      <c r="F5" s="247"/>
      <c r="G5" s="242"/>
      <c r="H5" s="242"/>
      <c r="I5" s="242"/>
      <c r="J5" s="242"/>
      <c r="K5" s="242"/>
      <c r="L5" s="242"/>
    </row>
    <row r="6" spans="2:12">
      <c r="B6" s="242"/>
      <c r="D6" s="248"/>
      <c r="E6" s="246"/>
      <c r="F6" s="247"/>
      <c r="G6" s="242"/>
      <c r="H6" s="242"/>
      <c r="I6" s="242"/>
      <c r="J6" s="242"/>
      <c r="K6" s="242"/>
      <c r="L6" s="242"/>
    </row>
    <row r="7" spans="2:12" ht="15.5">
      <c r="B7" s="249"/>
      <c r="C7" s="249"/>
      <c r="D7" s="245"/>
      <c r="E7" s="246"/>
      <c r="G7" s="250"/>
      <c r="H7" s="251"/>
      <c r="I7" s="249"/>
      <c r="J7" s="249"/>
      <c r="K7" s="249"/>
      <c r="L7" s="249"/>
    </row>
    <row r="8" spans="2:12">
      <c r="B8" s="242"/>
      <c r="C8" s="279"/>
      <c r="D8" s="279"/>
      <c r="E8" s="279"/>
      <c r="F8" s="279"/>
      <c r="G8" s="279"/>
      <c r="H8" s="279"/>
      <c r="I8" s="279"/>
      <c r="J8" s="279"/>
      <c r="K8" s="279"/>
      <c r="L8" s="242"/>
    </row>
    <row r="9" spans="2:12">
      <c r="B9" s="242"/>
      <c r="C9" s="279"/>
      <c r="D9" s="279"/>
      <c r="E9" s="279"/>
      <c r="F9" s="279"/>
      <c r="G9" s="279"/>
      <c r="H9" s="279"/>
      <c r="I9" s="279"/>
      <c r="J9" s="279"/>
      <c r="K9" s="279"/>
      <c r="L9" s="242"/>
    </row>
    <row r="10" spans="2:12">
      <c r="B10" s="242"/>
      <c r="C10" s="242"/>
      <c r="D10" s="246"/>
      <c r="E10" s="247"/>
      <c r="F10" s="250"/>
      <c r="G10" s="242"/>
      <c r="H10" s="242"/>
      <c r="I10" s="242"/>
      <c r="J10" s="242"/>
      <c r="K10" s="242"/>
      <c r="L10" s="242"/>
    </row>
    <row r="11" spans="2:12" ht="20">
      <c r="B11" s="242"/>
      <c r="C11" s="242"/>
      <c r="D11" s="252"/>
      <c r="E11" s="247"/>
      <c r="F11" s="250"/>
      <c r="G11" s="242"/>
      <c r="H11" s="242"/>
      <c r="I11" s="242"/>
      <c r="J11" s="242"/>
      <c r="K11" s="242"/>
      <c r="L11" s="242"/>
    </row>
    <row r="12" spans="2:12">
      <c r="B12" s="242"/>
      <c r="C12" s="242"/>
      <c r="D12" s="243"/>
      <c r="E12" s="243"/>
      <c r="F12" s="242"/>
      <c r="G12" s="242"/>
      <c r="H12" s="242"/>
      <c r="I12" s="242"/>
      <c r="J12" s="242"/>
      <c r="K12" s="242"/>
      <c r="L12" s="242"/>
    </row>
    <row r="13" spans="2:12" ht="28">
      <c r="B13" s="242"/>
      <c r="C13" s="253"/>
      <c r="D13" s="254"/>
      <c r="E13" s="255"/>
      <c r="F13" s="256"/>
      <c r="G13" s="257" t="s">
        <v>0</v>
      </c>
      <c r="H13" s="255"/>
      <c r="I13" s="255"/>
      <c r="J13" s="255"/>
      <c r="K13" s="255"/>
      <c r="L13" s="242"/>
    </row>
    <row r="14" spans="2:12" ht="28">
      <c r="B14" s="242"/>
      <c r="C14" s="253"/>
      <c r="D14" s="255"/>
      <c r="E14" s="258"/>
      <c r="F14" s="256"/>
      <c r="G14" s="259" t="s">
        <v>1637</v>
      </c>
      <c r="H14" s="255"/>
      <c r="I14" s="255"/>
      <c r="J14" s="255"/>
      <c r="K14" s="255"/>
      <c r="L14" s="242"/>
    </row>
    <row r="15" spans="2:12" ht="23">
      <c r="B15" s="242"/>
      <c r="C15" s="242"/>
      <c r="D15" s="255"/>
      <c r="E15" s="255"/>
      <c r="F15" s="256"/>
      <c r="G15" s="259" t="s">
        <v>1638</v>
      </c>
      <c r="H15" s="255"/>
      <c r="I15" s="255"/>
      <c r="J15" s="256"/>
      <c r="K15" s="255"/>
      <c r="L15" s="242"/>
    </row>
    <row r="16" spans="2:12" ht="20">
      <c r="B16" s="242"/>
      <c r="C16" s="260"/>
      <c r="D16" s="261"/>
      <c r="E16" s="262"/>
      <c r="F16" s="262"/>
      <c r="G16" s="263"/>
      <c r="H16" s="262"/>
      <c r="I16" s="262"/>
      <c r="J16" s="262"/>
      <c r="K16" s="264"/>
      <c r="L16" s="242"/>
    </row>
    <row r="17" spans="2:12" ht="19">
      <c r="B17" s="242"/>
      <c r="C17" s="265"/>
      <c r="D17" s="266"/>
      <c r="E17" s="267"/>
      <c r="F17" s="268"/>
      <c r="G17" s="269"/>
      <c r="H17" s="265"/>
      <c r="I17" s="242"/>
      <c r="J17" s="242"/>
      <c r="K17" s="270"/>
      <c r="L17" s="242"/>
    </row>
    <row r="18" spans="2:12">
      <c r="B18" s="242"/>
      <c r="C18" s="242"/>
      <c r="D18" s="245"/>
      <c r="E18" s="246"/>
      <c r="F18" s="247"/>
      <c r="G18" s="250"/>
      <c r="H18" s="242"/>
      <c r="I18" s="242"/>
      <c r="J18" s="242"/>
      <c r="K18" s="242"/>
      <c r="L18" s="242"/>
    </row>
    <row r="19" spans="2:12" ht="15.5">
      <c r="B19" s="242"/>
      <c r="C19" s="271"/>
      <c r="D19" s="271"/>
      <c r="E19" s="271"/>
      <c r="F19" s="272"/>
      <c r="G19" s="250"/>
      <c r="H19" s="242"/>
      <c r="I19" s="242"/>
      <c r="J19" s="265"/>
      <c r="K19" s="273"/>
      <c r="L19" s="242"/>
    </row>
    <row r="20" spans="2:12" ht="15.5">
      <c r="B20" s="242"/>
      <c r="C20" s="271"/>
      <c r="D20" s="271"/>
      <c r="E20" s="271"/>
      <c r="F20" s="272"/>
      <c r="G20" s="250"/>
      <c r="H20" s="242"/>
      <c r="I20" s="242"/>
      <c r="J20" s="242"/>
      <c r="K20" s="242"/>
      <c r="L20" s="242"/>
    </row>
    <row r="21" spans="2:12" ht="15.5">
      <c r="B21" s="242"/>
      <c r="C21" s="271"/>
      <c r="D21" s="271"/>
      <c r="E21" s="271"/>
      <c r="F21" s="272"/>
      <c r="G21" s="250"/>
      <c r="H21" s="242"/>
      <c r="I21" s="242"/>
      <c r="J21" s="242"/>
      <c r="K21" s="242"/>
      <c r="L21" s="242"/>
    </row>
    <row r="22" spans="2:12">
      <c r="B22" s="242"/>
      <c r="C22" s="271"/>
      <c r="D22" s="271"/>
      <c r="E22" s="271"/>
      <c r="F22" s="243"/>
      <c r="G22" s="242"/>
      <c r="H22" s="242"/>
      <c r="I22" s="242"/>
      <c r="J22" s="242"/>
      <c r="K22" s="242"/>
      <c r="L22" s="242"/>
    </row>
    <row r="23" spans="2:12" ht="15.5">
      <c r="B23" s="242"/>
      <c r="C23" s="271"/>
      <c r="D23" s="271"/>
      <c r="E23" s="271"/>
      <c r="F23" s="274"/>
      <c r="G23" s="250"/>
      <c r="H23" s="242"/>
      <c r="I23" s="242"/>
      <c r="J23" s="265"/>
      <c r="K23" s="275" t="s">
        <v>1</v>
      </c>
      <c r="L23" s="242"/>
    </row>
    <row r="24" spans="2:12" ht="15.5">
      <c r="B24" s="242"/>
      <c r="C24" s="271"/>
      <c r="D24" s="271"/>
      <c r="E24" s="271"/>
      <c r="F24" s="243"/>
      <c r="G24" s="242"/>
      <c r="H24" s="242"/>
      <c r="I24" s="242"/>
      <c r="J24" s="265"/>
      <c r="K24" s="273" t="s">
        <v>1639</v>
      </c>
      <c r="L24" s="242"/>
    </row>
    <row r="25" spans="2:12">
      <c r="B25" s="242"/>
      <c r="C25" s="271"/>
      <c r="D25" s="271"/>
      <c r="E25" s="271"/>
      <c r="F25" s="243"/>
      <c r="G25" s="242"/>
      <c r="H25" s="242"/>
      <c r="I25" s="242"/>
      <c r="J25" s="265"/>
      <c r="K25" s="276"/>
      <c r="L25" s="242"/>
    </row>
    <row r="26" spans="2:12" ht="15.5">
      <c r="B26" s="242"/>
      <c r="C26" s="271"/>
      <c r="D26" s="271"/>
      <c r="E26" s="271"/>
      <c r="F26" s="243"/>
      <c r="G26" s="242"/>
      <c r="H26" s="242"/>
      <c r="I26" s="242"/>
      <c r="J26" s="265"/>
      <c r="K26" s="275"/>
      <c r="L26" s="242"/>
    </row>
    <row r="27" spans="2:12" ht="15.5">
      <c r="B27" s="242"/>
      <c r="C27" s="271"/>
      <c r="D27" s="271"/>
      <c r="E27" s="271"/>
      <c r="F27" s="243"/>
      <c r="G27" s="242"/>
      <c r="H27" s="242"/>
      <c r="I27" s="242"/>
      <c r="J27" s="265"/>
      <c r="K27" s="275"/>
      <c r="L27" s="242"/>
    </row>
    <row r="28" spans="2:12" ht="15.5">
      <c r="B28" s="242"/>
      <c r="C28" s="242"/>
      <c r="D28" s="242"/>
      <c r="E28" s="243"/>
      <c r="F28" s="243"/>
      <c r="G28" s="242"/>
      <c r="H28" s="242"/>
      <c r="I28" s="242"/>
      <c r="J28" s="265"/>
      <c r="K28" s="277"/>
      <c r="L28" s="242"/>
    </row>
    <row r="29" spans="2:12">
      <c r="B29" s="242"/>
      <c r="C29" s="242"/>
      <c r="D29" s="242"/>
      <c r="E29" s="243"/>
      <c r="F29" s="243"/>
      <c r="G29" s="242"/>
      <c r="H29" s="242"/>
      <c r="I29" s="242"/>
      <c r="J29" s="265"/>
      <c r="K29" s="265"/>
      <c r="L29" s="242"/>
    </row>
    <row r="30" spans="2:12" ht="15.5">
      <c r="B30" s="242"/>
      <c r="C30" s="242"/>
      <c r="D30" s="242"/>
      <c r="F30" s="243"/>
      <c r="G30" s="242"/>
      <c r="H30" s="242"/>
      <c r="I30" s="242"/>
      <c r="J30" s="265"/>
      <c r="K30" s="275" t="s">
        <v>2</v>
      </c>
      <c r="L30" s="242"/>
    </row>
    <row r="31" spans="2:12" ht="15.5">
      <c r="B31" s="242"/>
      <c r="C31" s="242"/>
      <c r="D31" s="242"/>
      <c r="E31" s="243"/>
      <c r="F31" s="243"/>
      <c r="G31" s="242"/>
      <c r="H31" s="242"/>
      <c r="I31" s="242"/>
      <c r="J31" s="265"/>
      <c r="K31" s="273"/>
      <c r="L31" s="242"/>
    </row>
    <row r="32" spans="2:12">
      <c r="B32" s="242"/>
      <c r="C32" s="242"/>
      <c r="D32" s="242"/>
      <c r="E32" s="243"/>
      <c r="F32" s="243"/>
      <c r="G32" s="242"/>
      <c r="H32" s="242"/>
      <c r="I32" s="242"/>
      <c r="J32" s="242"/>
      <c r="K32" s="242"/>
      <c r="L32" s="242"/>
    </row>
    <row r="33" spans="2:12">
      <c r="B33" s="242"/>
      <c r="C33" s="242"/>
      <c r="D33" s="242"/>
      <c r="E33" s="243"/>
      <c r="F33" s="243"/>
      <c r="G33" s="242"/>
      <c r="H33" s="242"/>
      <c r="I33" s="242"/>
      <c r="J33" s="242"/>
      <c r="K33" s="242"/>
      <c r="L33" s="242"/>
    </row>
    <row r="34" spans="2:12">
      <c r="B34" s="242"/>
      <c r="C34" s="242"/>
      <c r="D34" s="242"/>
      <c r="E34" s="243"/>
      <c r="F34" s="243"/>
      <c r="G34" s="242"/>
      <c r="H34" s="242"/>
      <c r="J34" s="242"/>
      <c r="K34" s="242"/>
      <c r="L34" s="242"/>
    </row>
    <row r="35" spans="2:12">
      <c r="B35" s="242"/>
      <c r="C35" s="242"/>
      <c r="D35" s="242"/>
      <c r="E35" s="243"/>
      <c r="F35" s="243"/>
      <c r="G35" s="242"/>
      <c r="H35" s="242"/>
      <c r="I35" s="242"/>
      <c r="J35" s="242"/>
      <c r="K35" s="242"/>
      <c r="L35" s="242"/>
    </row>
    <row r="36" spans="2:12">
      <c r="B36" s="242"/>
      <c r="C36" s="242"/>
      <c r="D36" s="242"/>
      <c r="E36" s="243"/>
      <c r="F36" s="243"/>
      <c r="G36" s="242"/>
      <c r="H36" s="242"/>
      <c r="I36" s="242"/>
      <c r="J36" s="242"/>
      <c r="K36" s="242"/>
      <c r="L36" s="242"/>
    </row>
    <row r="37" spans="2:12">
      <c r="B37" s="242"/>
      <c r="C37" s="242"/>
      <c r="D37" s="242"/>
      <c r="E37" s="243"/>
      <c r="F37" s="243"/>
      <c r="G37" s="242"/>
      <c r="H37" s="242"/>
      <c r="I37" s="242"/>
      <c r="J37" s="242"/>
      <c r="K37" s="242"/>
      <c r="L37" s="242"/>
    </row>
    <row r="38" spans="2:12">
      <c r="B38" s="242"/>
      <c r="C38" s="242"/>
      <c r="D38" s="242"/>
      <c r="E38" s="243"/>
      <c r="F38" s="243"/>
      <c r="G38" s="242"/>
      <c r="H38" s="242"/>
      <c r="I38" s="242"/>
      <c r="J38" s="242"/>
      <c r="K38" s="242"/>
      <c r="L38" s="242"/>
    </row>
    <row r="39" spans="2:12">
      <c r="B39" s="242"/>
      <c r="C39" s="242"/>
      <c r="D39" s="242"/>
      <c r="E39" s="243"/>
      <c r="F39" s="243"/>
      <c r="G39" s="242"/>
      <c r="H39" s="242"/>
      <c r="I39" s="242"/>
      <c r="J39" s="242"/>
      <c r="K39" s="242"/>
      <c r="L39" s="242"/>
    </row>
  </sheetData>
  <sheetProtection algorithmName="SHA-512" hashValue="GU1TWTEtpA9oQksXhOOOnFo/HER5DOXFBG8Gh8Bx+weWx06LZ//qbc5T8n6xBa08v9I3enIEYWpYw2pjWJV3dg==" saltValue="Tti6E6jY0ntaPvhBbR+Umg==" spinCount="100000" sheet="1" objects="1" scenarios="1"/>
  <mergeCells count="1">
    <mergeCell ref="C8:K9"/>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0587-36F7-4331-AC1F-06F2D5A9414D}">
  <sheetPr codeName="Sheet6"/>
  <dimension ref="A1:I45"/>
  <sheetViews>
    <sheetView workbookViewId="0">
      <selection activeCell="D39" sqref="D39"/>
    </sheetView>
  </sheetViews>
  <sheetFormatPr defaultColWidth="8.81640625" defaultRowHeight="14.5"/>
  <cols>
    <col min="1" max="3" width="8.81640625" style="1"/>
    <col min="4" max="4" width="25.54296875" style="1" customWidth="1"/>
    <col min="5" max="5" width="11.81640625" style="1" bestFit="1" customWidth="1"/>
    <col min="6" max="6" width="8.81640625" style="1"/>
    <col min="7" max="7" width="14.1796875" style="1" customWidth="1"/>
    <col min="8" max="16384" width="8.81640625" style="1"/>
  </cols>
  <sheetData>
    <row r="1" spans="1:9">
      <c r="A1" s="2"/>
      <c r="B1" s="2"/>
      <c r="C1" s="2"/>
      <c r="D1" s="127"/>
      <c r="E1" s="5"/>
      <c r="F1" s="5"/>
      <c r="G1" s="2"/>
      <c r="H1" s="2"/>
      <c r="I1" s="2"/>
    </row>
    <row r="2" spans="1:9">
      <c r="A2" s="2"/>
      <c r="B2" s="2"/>
      <c r="C2" s="2"/>
      <c r="D2" s="2"/>
      <c r="E2" s="5"/>
      <c r="F2" s="5"/>
      <c r="G2" s="2"/>
      <c r="H2" s="2"/>
      <c r="I2" s="2"/>
    </row>
    <row r="3" spans="1:9">
      <c r="A3" s="2"/>
      <c r="B3" s="2"/>
      <c r="C3" s="2"/>
      <c r="D3" s="128"/>
      <c r="E3" s="5"/>
      <c r="F3" s="5"/>
      <c r="G3" s="2"/>
      <c r="H3" s="2"/>
      <c r="I3" s="2"/>
    </row>
    <row r="4" spans="1:9">
      <c r="A4" s="2"/>
      <c r="B4" s="2"/>
      <c r="C4" s="129"/>
      <c r="D4" s="130"/>
      <c r="E4" s="131"/>
      <c r="F4" s="131"/>
      <c r="G4" s="132"/>
      <c r="H4" s="2"/>
      <c r="I4" s="2"/>
    </row>
    <row r="5" spans="1:9">
      <c r="A5" s="2"/>
      <c r="B5" s="2"/>
      <c r="C5" s="133"/>
      <c r="D5" s="3" t="s">
        <v>1640</v>
      </c>
      <c r="E5" s="134" t="s">
        <v>1641</v>
      </c>
      <c r="F5" s="2"/>
      <c r="G5" s="135"/>
      <c r="H5" s="2"/>
      <c r="I5" s="2"/>
    </row>
    <row r="6" spans="1:9">
      <c r="A6" s="2"/>
      <c r="B6" s="2"/>
      <c r="C6" s="133"/>
      <c r="D6" s="134"/>
      <c r="E6" s="134"/>
      <c r="F6" s="2"/>
      <c r="G6" s="135"/>
      <c r="H6" s="2"/>
      <c r="I6" s="2"/>
    </row>
    <row r="7" spans="1:9" ht="15.5">
      <c r="A7" s="6"/>
      <c r="B7" s="6"/>
      <c r="C7" s="136"/>
      <c r="D7" s="3" t="s">
        <v>1642</v>
      </c>
      <c r="E7" s="137">
        <v>1</v>
      </c>
      <c r="F7" s="2"/>
      <c r="G7" s="138"/>
      <c r="H7" s="139"/>
      <c r="I7" s="6"/>
    </row>
    <row r="8" spans="1:9">
      <c r="A8" s="2"/>
      <c r="B8" s="2"/>
      <c r="C8" s="133"/>
      <c r="D8" s="134"/>
      <c r="E8" s="134"/>
      <c r="F8" s="2"/>
      <c r="G8" s="138"/>
      <c r="H8" s="2"/>
      <c r="I8" s="2"/>
    </row>
    <row r="9" spans="1:9" ht="36" customHeight="1">
      <c r="A9" s="2"/>
      <c r="B9" s="2"/>
      <c r="C9" s="133"/>
      <c r="D9" s="3" t="s">
        <v>1643</v>
      </c>
      <c r="E9" s="284" t="s">
        <v>1654</v>
      </c>
      <c r="F9" s="284"/>
      <c r="G9" s="285"/>
      <c r="H9" s="2"/>
      <c r="I9" s="2"/>
    </row>
    <row r="10" spans="1:9">
      <c r="A10" s="2"/>
      <c r="B10" s="2"/>
      <c r="C10" s="133"/>
      <c r="D10" s="140"/>
      <c r="E10" s="134"/>
      <c r="F10" s="2"/>
      <c r="G10" s="138"/>
      <c r="H10" s="2"/>
      <c r="I10" s="2"/>
    </row>
    <row r="11" spans="1:9" hidden="1">
      <c r="A11" s="2"/>
      <c r="B11" s="2"/>
      <c r="C11" s="133"/>
      <c r="D11" s="134"/>
      <c r="E11" s="134"/>
      <c r="F11" s="2"/>
      <c r="G11" s="138"/>
      <c r="H11" s="2"/>
      <c r="I11" s="2"/>
    </row>
    <row r="12" spans="1:9">
      <c r="A12" s="2"/>
      <c r="B12" s="2"/>
      <c r="C12" s="133"/>
      <c r="D12" s="134"/>
      <c r="E12" s="134"/>
      <c r="F12" s="2"/>
      <c r="G12" s="138"/>
      <c r="H12" s="2"/>
      <c r="I12" s="2"/>
    </row>
    <row r="13" spans="1:9">
      <c r="A13" s="2"/>
      <c r="B13" s="2"/>
      <c r="C13" s="133"/>
      <c r="D13" s="134"/>
      <c r="E13" s="134"/>
      <c r="F13" s="2"/>
      <c r="G13" s="138"/>
      <c r="H13" s="2"/>
      <c r="I13" s="2"/>
    </row>
    <row r="14" spans="1:9" ht="19" customHeight="1">
      <c r="A14" s="2"/>
      <c r="B14" s="2"/>
      <c r="C14" s="133"/>
      <c r="D14" s="3" t="s">
        <v>1644</v>
      </c>
      <c r="E14" s="134" t="s">
        <v>1645</v>
      </c>
      <c r="F14" s="2"/>
      <c r="G14" s="138"/>
      <c r="H14" s="2"/>
      <c r="I14" s="2"/>
    </row>
    <row r="15" spans="1:9">
      <c r="A15" s="2"/>
      <c r="B15" s="2"/>
      <c r="C15" s="133"/>
      <c r="D15" s="140"/>
      <c r="E15" s="134"/>
      <c r="F15" s="2"/>
      <c r="G15" s="138"/>
      <c r="H15" s="2"/>
      <c r="I15" s="2"/>
    </row>
    <row r="16" spans="1:9">
      <c r="A16" s="2"/>
      <c r="B16" s="2"/>
      <c r="C16" s="133"/>
      <c r="D16" s="3"/>
      <c r="E16" s="134"/>
      <c r="F16" s="2"/>
      <c r="G16" s="138"/>
      <c r="H16" s="2"/>
      <c r="I16" s="2"/>
    </row>
    <row r="17" spans="1:9" hidden="1">
      <c r="A17" s="2"/>
      <c r="B17" s="2"/>
      <c r="C17" s="133"/>
      <c r="D17" s="134"/>
      <c r="E17" s="134"/>
      <c r="F17" s="2"/>
      <c r="G17" s="138"/>
      <c r="H17" s="2"/>
      <c r="I17" s="2"/>
    </row>
    <row r="18" spans="1:9" ht="15.5">
      <c r="A18" s="2"/>
      <c r="B18" s="2"/>
      <c r="C18" s="133"/>
      <c r="D18" s="3"/>
      <c r="E18" s="2"/>
      <c r="F18" s="141"/>
      <c r="G18" s="138"/>
      <c r="H18" s="2"/>
      <c r="I18" s="2"/>
    </row>
    <row r="19" spans="1:9">
      <c r="A19" s="2"/>
      <c r="B19" s="2"/>
      <c r="C19" s="133"/>
      <c r="D19" s="3" t="s">
        <v>1646</v>
      </c>
      <c r="E19" s="142">
        <v>46311</v>
      </c>
      <c r="F19" s="2"/>
      <c r="G19" s="138"/>
      <c r="H19" s="2"/>
      <c r="I19" s="2"/>
    </row>
    <row r="20" spans="1:9" ht="15.5">
      <c r="A20" s="2"/>
      <c r="B20" s="2"/>
      <c r="C20" s="143"/>
      <c r="D20" s="144"/>
      <c r="E20" s="145"/>
      <c r="F20" s="145"/>
      <c r="G20" s="146"/>
      <c r="H20" s="2"/>
      <c r="I20" s="2"/>
    </row>
    <row r="21" spans="1:9" ht="15.5">
      <c r="A21" s="2"/>
      <c r="B21" s="2"/>
      <c r="C21" s="2"/>
      <c r="D21" s="2"/>
      <c r="E21" s="147"/>
      <c r="F21" s="147"/>
      <c r="G21" s="4"/>
      <c r="H21" s="2"/>
      <c r="I21" s="2"/>
    </row>
    <row r="22" spans="1:9">
      <c r="A22" s="2"/>
      <c r="B22" s="2"/>
      <c r="C22" s="286" t="s">
        <v>1647</v>
      </c>
      <c r="D22" s="286"/>
      <c r="E22" s="286"/>
      <c r="F22" s="286"/>
      <c r="G22" s="286"/>
      <c r="H22" s="2"/>
      <c r="I22" s="2"/>
    </row>
    <row r="23" spans="1:9">
      <c r="A23" s="2"/>
      <c r="B23" s="2"/>
      <c r="C23" s="286"/>
      <c r="D23" s="286"/>
      <c r="E23" s="286"/>
      <c r="F23" s="286"/>
      <c r="G23" s="286"/>
      <c r="H23" s="2"/>
      <c r="I23" s="2"/>
    </row>
    <row r="24" spans="1:9">
      <c r="A24" s="2"/>
      <c r="B24" s="2"/>
      <c r="C24" s="286"/>
      <c r="D24" s="286"/>
      <c r="E24" s="286"/>
      <c r="F24" s="286"/>
      <c r="G24" s="286"/>
      <c r="H24" s="2"/>
      <c r="I24" s="2"/>
    </row>
    <row r="25" spans="1:9">
      <c r="A25" s="2"/>
      <c r="B25" s="2"/>
      <c r="C25" s="286"/>
      <c r="D25" s="286"/>
      <c r="E25" s="286"/>
      <c r="F25" s="286"/>
      <c r="G25" s="286"/>
      <c r="H25" s="2"/>
      <c r="I25" s="2"/>
    </row>
    <row r="26" spans="1:9">
      <c r="A26" s="2"/>
      <c r="B26" s="2"/>
      <c r="C26" s="286"/>
      <c r="D26" s="286"/>
      <c r="E26" s="286"/>
      <c r="F26" s="286"/>
      <c r="G26" s="286"/>
      <c r="H26" s="2"/>
      <c r="I26" s="2"/>
    </row>
    <row r="27" spans="1:9">
      <c r="A27" s="2"/>
      <c r="B27" s="2"/>
      <c r="C27" s="286"/>
      <c r="D27" s="286"/>
      <c r="E27" s="286"/>
      <c r="F27" s="286"/>
      <c r="G27" s="286"/>
      <c r="H27" s="2"/>
      <c r="I27" s="2"/>
    </row>
    <row r="28" spans="1:9">
      <c r="A28" s="2"/>
      <c r="B28" s="2"/>
      <c r="C28" s="286"/>
      <c r="D28" s="286"/>
      <c r="E28" s="286"/>
      <c r="F28" s="286"/>
      <c r="G28" s="286"/>
      <c r="H28" s="2"/>
      <c r="I28" s="2"/>
    </row>
    <row r="29" spans="1:9">
      <c r="A29" s="2"/>
      <c r="B29" s="2"/>
      <c r="C29" s="286"/>
      <c r="D29" s="286"/>
      <c r="E29" s="286"/>
      <c r="F29" s="286"/>
      <c r="G29" s="286"/>
      <c r="H29" s="2"/>
      <c r="I29" s="2"/>
    </row>
    <row r="30" spans="1:9">
      <c r="A30" s="2"/>
      <c r="B30" s="2"/>
      <c r="C30" s="286"/>
      <c r="D30" s="286"/>
      <c r="E30" s="286"/>
      <c r="F30" s="286"/>
      <c r="G30" s="286"/>
      <c r="H30" s="2"/>
      <c r="I30" s="2"/>
    </row>
    <row r="31" spans="1:9">
      <c r="A31" s="2"/>
      <c r="B31" s="2"/>
      <c r="C31" s="286"/>
      <c r="D31" s="286"/>
      <c r="E31" s="286"/>
      <c r="F31" s="286"/>
      <c r="G31" s="286"/>
      <c r="H31" s="2"/>
      <c r="I31" s="2"/>
    </row>
    <row r="32" spans="1:9">
      <c r="A32" s="2"/>
      <c r="B32" s="2"/>
      <c r="C32" s="286"/>
      <c r="D32" s="286"/>
      <c r="E32" s="286"/>
      <c r="F32" s="286"/>
      <c r="G32" s="286"/>
      <c r="H32" s="2"/>
      <c r="I32" s="2"/>
    </row>
    <row r="33" spans="1:9">
      <c r="A33" s="2"/>
      <c r="B33" s="2"/>
      <c r="C33" s="287"/>
      <c r="D33" s="287"/>
      <c r="E33" s="287"/>
      <c r="F33" s="287"/>
      <c r="G33" s="287"/>
      <c r="H33" s="2"/>
      <c r="I33" s="2"/>
    </row>
    <row r="34" spans="1:9">
      <c r="A34" s="2"/>
      <c r="B34" s="2"/>
      <c r="C34" s="287"/>
      <c r="D34" s="287"/>
      <c r="E34" s="287"/>
      <c r="F34" s="287"/>
      <c r="G34" s="287"/>
      <c r="H34" s="2"/>
      <c r="I34" s="2"/>
    </row>
    <row r="35" spans="1:9" ht="98.15" customHeight="1">
      <c r="A35" s="2"/>
      <c r="B35" s="2"/>
      <c r="C35" s="287"/>
      <c r="D35" s="287"/>
      <c r="E35" s="287"/>
      <c r="F35" s="287"/>
      <c r="G35" s="287"/>
      <c r="H35" s="2"/>
      <c r="I35" s="2"/>
    </row>
    <row r="36" spans="1:9">
      <c r="A36" s="2"/>
      <c r="B36" s="2"/>
      <c r="C36" s="148"/>
      <c r="D36" s="148"/>
      <c r="E36" s="148"/>
      <c r="F36" s="148"/>
      <c r="G36" s="148"/>
      <c r="H36" s="2"/>
      <c r="I36" s="2"/>
    </row>
    <row r="37" spans="1:9">
      <c r="A37" s="2"/>
      <c r="B37" s="149" t="s">
        <v>1648</v>
      </c>
      <c r="C37" s="150"/>
      <c r="D37" s="151"/>
      <c r="E37" s="152"/>
      <c r="F37" s="152"/>
      <c r="G37" s="151"/>
      <c r="H37" s="153"/>
      <c r="I37" s="2"/>
    </row>
    <row r="38" spans="1:9" ht="25">
      <c r="A38" s="154"/>
      <c r="B38" s="288" t="s">
        <v>1642</v>
      </c>
      <c r="C38" s="289"/>
      <c r="D38" s="155" t="s">
        <v>1649</v>
      </c>
      <c r="E38" s="156" t="s">
        <v>1650</v>
      </c>
      <c r="F38" s="157" t="s">
        <v>1651</v>
      </c>
      <c r="G38" s="288" t="s">
        <v>1652</v>
      </c>
      <c r="H38" s="289"/>
      <c r="I38" s="154"/>
    </row>
    <row r="39" spans="1:9">
      <c r="A39" s="6"/>
      <c r="B39" s="282">
        <v>1</v>
      </c>
      <c r="C39" s="283"/>
      <c r="D39" s="158" t="s">
        <v>1912</v>
      </c>
      <c r="E39" s="159">
        <v>46311</v>
      </c>
      <c r="F39" s="160" t="s">
        <v>1653</v>
      </c>
      <c r="G39" s="282" t="s">
        <v>1655</v>
      </c>
      <c r="H39" s="283"/>
      <c r="I39" s="6"/>
    </row>
    <row r="40" spans="1:9">
      <c r="A40" s="6"/>
      <c r="B40" s="280"/>
      <c r="C40" s="281"/>
      <c r="D40" s="158"/>
      <c r="E40" s="161"/>
      <c r="F40" s="160"/>
      <c r="G40" s="282"/>
      <c r="H40" s="283"/>
      <c r="I40" s="6"/>
    </row>
    <row r="41" spans="1:9">
      <c r="A41" s="2"/>
      <c r="B41" s="280"/>
      <c r="C41" s="281"/>
      <c r="D41" s="162"/>
      <c r="E41" s="161"/>
      <c r="F41" s="163"/>
      <c r="G41" s="280"/>
      <c r="H41" s="281"/>
      <c r="I41" s="2"/>
    </row>
    <row r="42" spans="1:9">
      <c r="A42" s="2"/>
      <c r="B42" s="280"/>
      <c r="C42" s="281"/>
      <c r="D42" s="162"/>
      <c r="E42" s="161"/>
      <c r="F42" s="163"/>
      <c r="G42" s="280"/>
      <c r="H42" s="281"/>
      <c r="I42" s="2"/>
    </row>
    <row r="43" spans="1:9">
      <c r="B43" s="280"/>
      <c r="C43" s="281"/>
      <c r="D43" s="164"/>
      <c r="E43" s="161"/>
      <c r="F43" s="163"/>
      <c r="G43" s="280"/>
      <c r="H43" s="281"/>
    </row>
    <row r="44" spans="1:9">
      <c r="A44" s="2"/>
      <c r="B44" s="5"/>
      <c r="C44" s="108"/>
      <c r="D44" s="2"/>
      <c r="E44" s="165"/>
      <c r="F44" s="5"/>
      <c r="G44" s="5"/>
      <c r="H44" s="108"/>
      <c r="I44" s="2"/>
    </row>
    <row r="45" spans="1:9">
      <c r="A45" s="2"/>
      <c r="B45" s="2"/>
      <c r="C45" s="2"/>
      <c r="D45" s="2"/>
      <c r="E45" s="5"/>
      <c r="F45" s="5"/>
      <c r="G45" s="2"/>
      <c r="H45" s="2"/>
      <c r="I45" s="2"/>
    </row>
  </sheetData>
  <sheetProtection algorithmName="SHA-512" hashValue="o0Qjtn8UwU653d4mha40t3qQ/4p/+FysT8AyrzU5tA/mLuyo1GUZGclGenKjgPAITd6UJfgwG1VJ3HSaRj+ITg==" saltValue="HK+h8Iqu57F4tKi9IWOENg==" spinCount="100000" sheet="1" objects="1" scenarios="1"/>
  <mergeCells count="14">
    <mergeCell ref="E9:G9"/>
    <mergeCell ref="C22:G35"/>
    <mergeCell ref="B38:C38"/>
    <mergeCell ref="G38:H38"/>
    <mergeCell ref="B39:C39"/>
    <mergeCell ref="G39:H39"/>
    <mergeCell ref="B43:C43"/>
    <mergeCell ref="G43:H43"/>
    <mergeCell ref="B40:C40"/>
    <mergeCell ref="G40:H40"/>
    <mergeCell ref="B41:C41"/>
    <mergeCell ref="G41:H41"/>
    <mergeCell ref="B42:C42"/>
    <mergeCell ref="G42:H42"/>
  </mergeCells>
  <pageMargins left="0.70866141732283472" right="0.70866141732283472"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245B0-0F51-4D73-9381-302024E164CD}">
  <sheetPr codeName="Sheet3">
    <pageSetUpPr fitToPage="1"/>
  </sheetPr>
  <dimension ref="A1:P23"/>
  <sheetViews>
    <sheetView showGridLines="0" showWhiteSpace="0" zoomScale="60" zoomScaleNormal="60" zoomScaleSheetLayoutView="70" zoomScalePageLayoutView="20" workbookViewId="0">
      <selection activeCell="C12" sqref="C12:F12"/>
    </sheetView>
  </sheetViews>
  <sheetFormatPr defaultRowHeight="14.5"/>
  <cols>
    <col min="1" max="1" width="55.1796875" customWidth="1"/>
    <col min="2" max="2" width="91.1796875" customWidth="1"/>
    <col min="3" max="3" width="19.1796875" customWidth="1"/>
    <col min="4" max="6" width="3.81640625" bestFit="1" customWidth="1"/>
    <col min="7" max="7" width="22.1796875" customWidth="1"/>
    <col min="8" max="8" width="17.453125" customWidth="1"/>
    <col min="9" max="9" width="13.7265625" customWidth="1"/>
    <col min="10" max="10" width="15.81640625" customWidth="1"/>
    <col min="11" max="11" width="23.1796875" customWidth="1"/>
    <col min="12" max="12" width="18.26953125" customWidth="1"/>
    <col min="13" max="13" width="67.453125" customWidth="1"/>
    <col min="14" max="14" width="36.1796875" customWidth="1"/>
    <col min="15" max="15" width="25.1796875" customWidth="1"/>
    <col min="16" max="16" width="32.81640625" customWidth="1"/>
  </cols>
  <sheetData>
    <row r="1" spans="1:16" ht="18.5">
      <c r="A1" s="61" t="s">
        <v>239</v>
      </c>
      <c r="B1" s="1"/>
      <c r="C1" s="1"/>
      <c r="D1" s="1"/>
      <c r="E1" s="1"/>
      <c r="F1" s="1"/>
      <c r="G1" s="1"/>
      <c r="H1" s="1"/>
      <c r="I1" s="1"/>
      <c r="J1" s="1"/>
      <c r="K1" s="1"/>
      <c r="L1" s="1"/>
      <c r="M1" s="1"/>
      <c r="N1" s="1"/>
      <c r="O1" s="1"/>
      <c r="P1" s="1"/>
    </row>
    <row r="2" spans="1:16">
      <c r="A2" s="1"/>
      <c r="B2" s="1"/>
      <c r="C2" s="1"/>
      <c r="D2" s="1"/>
      <c r="E2" s="1"/>
      <c r="F2" s="1"/>
      <c r="G2" s="1"/>
      <c r="H2" s="1"/>
      <c r="I2" s="1"/>
      <c r="J2" s="1"/>
      <c r="K2" s="1"/>
      <c r="L2" s="1"/>
      <c r="M2" s="1"/>
      <c r="N2" s="1"/>
      <c r="O2" s="1"/>
      <c r="P2" s="1"/>
    </row>
    <row r="3" spans="1:16">
      <c r="A3" s="7" t="s">
        <v>240</v>
      </c>
      <c r="B3" s="294"/>
      <c r="C3" s="294"/>
      <c r="D3" s="294"/>
      <c r="E3" s="294"/>
      <c r="F3" s="294"/>
      <c r="G3" s="295"/>
      <c r="H3" s="1"/>
      <c r="I3" s="1"/>
      <c r="J3" s="1"/>
      <c r="K3" s="1"/>
      <c r="L3" s="1"/>
      <c r="M3" s="1"/>
      <c r="N3" s="1"/>
      <c r="O3" s="1"/>
      <c r="P3" s="1"/>
    </row>
    <row r="4" spans="1:16">
      <c r="A4" s="7" t="s">
        <v>241</v>
      </c>
      <c r="B4" s="294"/>
      <c r="C4" s="294"/>
      <c r="D4" s="294"/>
      <c r="E4" s="294"/>
      <c r="F4" s="294"/>
      <c r="G4" s="295"/>
      <c r="H4" s="1"/>
      <c r="I4" s="1"/>
      <c r="J4" s="1"/>
      <c r="K4" s="1"/>
      <c r="L4" s="1"/>
      <c r="M4" s="1"/>
      <c r="N4" s="1"/>
      <c r="O4" s="1"/>
      <c r="P4" s="1"/>
    </row>
    <row r="5" spans="1:16">
      <c r="A5" s="8" t="s">
        <v>242</v>
      </c>
      <c r="B5" s="294"/>
      <c r="C5" s="294"/>
      <c r="D5" s="294"/>
      <c r="E5" s="294"/>
      <c r="F5" s="294"/>
      <c r="G5" s="295"/>
      <c r="H5" s="1"/>
      <c r="I5" s="1"/>
      <c r="J5" s="1"/>
      <c r="K5" s="1"/>
      <c r="L5" s="1"/>
      <c r="M5" s="1"/>
      <c r="N5" s="1"/>
      <c r="O5" s="1"/>
      <c r="P5" s="1"/>
    </row>
    <row r="6" spans="1:16">
      <c r="A6" s="8" t="s">
        <v>243</v>
      </c>
      <c r="B6" s="59"/>
      <c r="C6" s="59"/>
      <c r="D6" s="59"/>
      <c r="E6" s="59"/>
      <c r="F6" s="59"/>
      <c r="G6" s="60"/>
      <c r="H6" s="1"/>
      <c r="I6" s="1"/>
      <c r="J6" s="1"/>
      <c r="K6" s="1"/>
      <c r="L6" s="1"/>
      <c r="M6" s="1"/>
      <c r="N6" s="1"/>
      <c r="O6" s="1"/>
      <c r="P6" s="1"/>
    </row>
    <row r="7" spans="1:16">
      <c r="A7" s="8" t="s">
        <v>244</v>
      </c>
      <c r="B7" s="59"/>
      <c r="C7" s="59"/>
      <c r="D7" s="59"/>
      <c r="E7" s="59"/>
      <c r="F7" s="59"/>
      <c r="G7" s="60"/>
      <c r="H7" s="1"/>
      <c r="I7" s="1"/>
      <c r="J7" s="1"/>
      <c r="K7" s="1"/>
      <c r="L7" s="1"/>
      <c r="M7" s="1"/>
      <c r="N7" s="1"/>
      <c r="O7" s="1"/>
      <c r="P7" s="1"/>
    </row>
    <row r="8" spans="1:16">
      <c r="A8" s="8" t="s">
        <v>245</v>
      </c>
      <c r="B8" s="59"/>
      <c r="C8" s="59"/>
      <c r="D8" s="59"/>
      <c r="E8" s="59"/>
      <c r="F8" s="59"/>
      <c r="G8" s="60"/>
      <c r="H8" s="1"/>
      <c r="I8" s="1"/>
      <c r="J8" s="1"/>
      <c r="K8" s="1"/>
      <c r="L8" s="1"/>
      <c r="M8" s="1"/>
      <c r="N8" s="1"/>
      <c r="O8" s="1"/>
      <c r="P8" s="1"/>
    </row>
    <row r="9" spans="1:16">
      <c r="A9" s="8" t="s">
        <v>246</v>
      </c>
      <c r="B9" s="59"/>
      <c r="C9" s="59"/>
      <c r="D9" s="59"/>
      <c r="E9" s="59"/>
      <c r="F9" s="59"/>
      <c r="G9" s="60"/>
      <c r="H9" s="1"/>
      <c r="I9" s="1"/>
      <c r="J9" s="1"/>
      <c r="K9" s="1"/>
      <c r="L9" s="1"/>
      <c r="M9" s="1"/>
      <c r="N9" s="1"/>
      <c r="O9" s="1"/>
      <c r="P9" s="1"/>
    </row>
    <row r="10" spans="1:16">
      <c r="A10" s="8" t="s">
        <v>247</v>
      </c>
      <c r="B10" s="298"/>
      <c r="C10" s="299"/>
      <c r="D10" s="299"/>
      <c r="E10" s="299"/>
      <c r="F10" s="299"/>
      <c r="G10" s="300"/>
      <c r="H10" s="1"/>
      <c r="I10" s="1"/>
      <c r="J10" s="1"/>
      <c r="K10" s="1"/>
      <c r="L10" s="1"/>
      <c r="M10" s="1"/>
      <c r="N10" s="1"/>
      <c r="O10" s="1"/>
      <c r="P10" s="1"/>
    </row>
    <row r="11" spans="1:16" ht="15" thickBot="1">
      <c r="B11" s="1"/>
      <c r="C11" s="1"/>
      <c r="D11" s="1"/>
      <c r="E11" s="1"/>
      <c r="F11" s="1"/>
      <c r="G11" s="1"/>
      <c r="H11" s="1"/>
      <c r="I11" s="1"/>
      <c r="J11" s="1"/>
      <c r="K11" s="1"/>
      <c r="L11" s="1"/>
      <c r="M11" s="1"/>
      <c r="N11" s="1"/>
      <c r="O11" s="1"/>
      <c r="P11" s="1"/>
    </row>
    <row r="12" spans="1:16" ht="15" thickBot="1">
      <c r="A12" s="301" t="s">
        <v>248</v>
      </c>
      <c r="B12" s="302"/>
      <c r="C12" s="301" t="s">
        <v>249</v>
      </c>
      <c r="D12" s="306"/>
      <c r="E12" s="306"/>
      <c r="F12" s="302"/>
      <c r="G12" s="303" t="s">
        <v>250</v>
      </c>
      <c r="H12" s="304"/>
      <c r="I12" s="304"/>
      <c r="J12" s="304"/>
      <c r="K12" s="304"/>
      <c r="L12" s="304"/>
      <c r="M12" s="304"/>
      <c r="N12" s="304"/>
      <c r="O12" s="304"/>
      <c r="P12" s="305"/>
    </row>
    <row r="13" spans="1:16" ht="31">
      <c r="A13" s="9" t="s">
        <v>251</v>
      </c>
      <c r="B13" s="9" t="s">
        <v>252</v>
      </c>
      <c r="C13" s="9" t="s">
        <v>253</v>
      </c>
      <c r="D13" s="9" t="s">
        <v>67</v>
      </c>
      <c r="E13" s="9" t="s">
        <v>68</v>
      </c>
      <c r="F13" s="9" t="s">
        <v>66</v>
      </c>
      <c r="G13" s="9" t="s">
        <v>254</v>
      </c>
      <c r="H13" s="9" t="s">
        <v>210</v>
      </c>
      <c r="I13" s="9" t="s">
        <v>255</v>
      </c>
      <c r="J13" s="9" t="s">
        <v>256</v>
      </c>
      <c r="K13" s="9" t="s">
        <v>257</v>
      </c>
      <c r="L13" s="9" t="s">
        <v>258</v>
      </c>
      <c r="M13" s="9" t="s">
        <v>259</v>
      </c>
      <c r="N13" s="9" t="s">
        <v>260</v>
      </c>
      <c r="O13" s="9" t="s">
        <v>261</v>
      </c>
      <c r="P13" s="10" t="s">
        <v>262</v>
      </c>
    </row>
    <row r="14" spans="1:16" ht="221.15" customHeight="1">
      <c r="A14" s="11" t="s">
        <v>263</v>
      </c>
      <c r="B14" s="11" t="s">
        <v>264</v>
      </c>
      <c r="C14" s="293" t="s">
        <v>265</v>
      </c>
      <c r="D14" s="294"/>
      <c r="E14" s="294"/>
      <c r="F14" s="295"/>
      <c r="G14" s="296" t="s">
        <v>266</v>
      </c>
      <c r="H14" s="297"/>
      <c r="I14" s="297"/>
      <c r="J14" s="297"/>
      <c r="K14" s="297"/>
      <c r="L14" s="13" t="s">
        <v>267</v>
      </c>
      <c r="M14" s="13" t="s">
        <v>268</v>
      </c>
      <c r="N14" s="14" t="s">
        <v>269</v>
      </c>
      <c r="O14" s="14" t="s">
        <v>269</v>
      </c>
      <c r="P14" s="13" t="s">
        <v>270</v>
      </c>
    </row>
    <row r="16" spans="1:16" hidden="1">
      <c r="A16" s="291" t="s">
        <v>271</v>
      </c>
      <c r="B16" s="291"/>
      <c r="C16" s="291"/>
      <c r="D16" s="291"/>
      <c r="E16" s="291"/>
      <c r="F16" s="291"/>
      <c r="G16" s="291"/>
      <c r="H16" s="291"/>
      <c r="I16" s="291"/>
      <c r="J16" s="291"/>
      <c r="K16" s="291"/>
      <c r="L16" s="291"/>
      <c r="M16" s="291"/>
      <c r="N16" s="291"/>
      <c r="O16" s="291"/>
      <c r="P16" s="291"/>
    </row>
    <row r="17" spans="1:16" ht="49.5" hidden="1" customHeight="1">
      <c r="A17" s="292" t="s">
        <v>272</v>
      </c>
      <c r="B17" s="292"/>
      <c r="C17" s="292"/>
      <c r="D17" s="292"/>
      <c r="E17" s="292"/>
      <c r="F17" s="292"/>
      <c r="G17" s="292"/>
      <c r="H17" s="292"/>
      <c r="I17" s="292"/>
      <c r="J17" s="292"/>
      <c r="K17" s="292"/>
      <c r="L17" s="292"/>
      <c r="M17" s="292"/>
      <c r="N17" s="292"/>
      <c r="O17" s="292"/>
      <c r="P17" s="292"/>
    </row>
    <row r="18" spans="1:16" hidden="1">
      <c r="A18" s="291" t="s">
        <v>273</v>
      </c>
      <c r="B18" s="291"/>
      <c r="C18" s="291"/>
      <c r="D18" s="291"/>
      <c r="E18" s="291"/>
      <c r="F18" s="291"/>
      <c r="G18" s="291"/>
      <c r="H18" s="291"/>
      <c r="I18" s="291"/>
      <c r="J18" s="291"/>
      <c r="K18" s="291"/>
      <c r="L18" s="291"/>
      <c r="M18" s="291"/>
      <c r="N18" s="291"/>
      <c r="O18" s="291"/>
      <c r="P18" s="291"/>
    </row>
    <row r="19" spans="1:16" ht="52" hidden="1" customHeight="1">
      <c r="A19" s="292" t="s">
        <v>274</v>
      </c>
      <c r="B19" s="292"/>
      <c r="C19" s="292"/>
      <c r="D19" s="292"/>
      <c r="E19" s="292"/>
      <c r="F19" s="292"/>
      <c r="G19" s="292"/>
      <c r="H19" s="292"/>
      <c r="I19" s="292"/>
      <c r="J19" s="292"/>
      <c r="K19" s="292"/>
      <c r="L19" s="292"/>
      <c r="M19" s="292"/>
      <c r="N19" s="292"/>
      <c r="O19" s="292"/>
      <c r="P19" s="292"/>
    </row>
    <row r="20" spans="1:16" hidden="1">
      <c r="A20" s="291" t="s">
        <v>275</v>
      </c>
      <c r="B20" s="291"/>
      <c r="C20" s="291"/>
      <c r="D20" s="291"/>
      <c r="E20" s="291"/>
      <c r="F20" s="291"/>
      <c r="G20" s="291"/>
      <c r="H20" s="291"/>
      <c r="I20" s="291"/>
      <c r="J20" s="291"/>
      <c r="K20" s="291"/>
      <c r="L20" s="291"/>
      <c r="M20" s="291"/>
      <c r="N20" s="291"/>
      <c r="O20" s="291"/>
      <c r="P20" s="291"/>
    </row>
    <row r="21" spans="1:16" ht="61" hidden="1" customHeight="1">
      <c r="A21" s="290" t="s">
        <v>276</v>
      </c>
      <c r="B21" s="290"/>
      <c r="C21" s="290"/>
      <c r="D21" s="290"/>
      <c r="E21" s="290"/>
      <c r="F21" s="290"/>
      <c r="G21" s="290"/>
      <c r="H21" s="290"/>
      <c r="I21" s="290"/>
      <c r="J21" s="290"/>
      <c r="K21" s="290"/>
      <c r="L21" s="290"/>
      <c r="M21" s="290"/>
      <c r="N21" s="290"/>
      <c r="O21" s="290"/>
      <c r="P21" s="290"/>
    </row>
    <row r="22" spans="1:16" hidden="1">
      <c r="A22" s="291" t="s">
        <v>277</v>
      </c>
      <c r="B22" s="291"/>
      <c r="C22" s="291"/>
      <c r="D22" s="291"/>
      <c r="E22" s="291"/>
      <c r="F22" s="291"/>
      <c r="G22" s="291"/>
      <c r="H22" s="291"/>
      <c r="I22" s="291"/>
      <c r="J22" s="291"/>
      <c r="K22" s="291"/>
      <c r="L22" s="291"/>
      <c r="M22" s="291"/>
      <c r="N22" s="291"/>
      <c r="O22" s="291"/>
      <c r="P22" s="291"/>
    </row>
    <row r="23" spans="1:16" ht="47.15" hidden="1" customHeight="1">
      <c r="A23" s="290" t="s">
        <v>278</v>
      </c>
      <c r="B23" s="290"/>
      <c r="C23" s="290"/>
      <c r="D23" s="290"/>
      <c r="E23" s="290"/>
      <c r="F23" s="290"/>
      <c r="G23" s="290"/>
      <c r="H23" s="290"/>
      <c r="I23" s="290"/>
      <c r="J23" s="290"/>
      <c r="K23" s="290"/>
      <c r="L23" s="290"/>
      <c r="M23" s="290"/>
      <c r="N23" s="290"/>
      <c r="O23" s="290"/>
      <c r="P23" s="290"/>
    </row>
  </sheetData>
  <sheetProtection algorithmName="SHA-512" hashValue="MfP9AWCbgML1nAUmmpUm6cC1/30Yp0yoaVE/t9SPLLT9/4Y+Vy+arq7rrOh+4nOKNFgiYhdtR/cg7Ve0EKN6VQ==" saltValue="csGVo+Qey056Yc/D0fU+mA==" spinCount="100000" sheet="1" objects="1" scenarios="1"/>
  <mergeCells count="17">
    <mergeCell ref="C14:F14"/>
    <mergeCell ref="G14:K14"/>
    <mergeCell ref="B3:G3"/>
    <mergeCell ref="B4:G4"/>
    <mergeCell ref="B5:G5"/>
    <mergeCell ref="B10:G10"/>
    <mergeCell ref="A12:B12"/>
    <mergeCell ref="G12:P12"/>
    <mergeCell ref="C12:F12"/>
    <mergeCell ref="A21:P21"/>
    <mergeCell ref="A22:P22"/>
    <mergeCell ref="A23:P23"/>
    <mergeCell ref="A16:P16"/>
    <mergeCell ref="A17:P17"/>
    <mergeCell ref="A18:P18"/>
    <mergeCell ref="A19:P19"/>
    <mergeCell ref="A20:P20"/>
  </mergeCells>
  <conditionalFormatting sqref="L14">
    <cfRule type="cellIs" dxfId="2009" priority="1" operator="equal">
      <formula>"Significant Negative"</formula>
    </cfRule>
    <cfRule type="cellIs" dxfId="2008" priority="2" operator="equal">
      <formula>"Minor Negative"</formula>
    </cfRule>
    <cfRule type="cellIs" dxfId="2007" priority="3" operator="equal">
      <formula>"Uncertain"</formula>
    </cfRule>
    <cfRule type="cellIs" dxfId="2006" priority="4" operator="equal">
      <formula>"Neutral"</formula>
    </cfRule>
    <cfRule type="cellIs" dxfId="2005" priority="5" operator="equal">
      <formula>"Minor Positive"</formula>
    </cfRule>
    <cfRule type="cellIs" dxfId="2004" priority="6" operator="equal">
      <formula>"Significant Positive"</formula>
    </cfRule>
  </conditionalFormatting>
  <pageMargins left="0.70866141732283472" right="0.70866141732283472" top="0.74803149606299213" bottom="0.74803149606299213" header="0.31496062992125984" footer="0.31496062992125984"/>
  <pageSetup paperSize="9"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AE29-86EB-4769-978C-F45123BE43DD}">
  <sheetPr codeName="Sheet5">
    <pageSetUpPr fitToPage="1"/>
  </sheetPr>
  <dimension ref="B1:J37"/>
  <sheetViews>
    <sheetView showWhiteSpace="0" view="pageBreakPreview" zoomScale="70" zoomScaleNormal="70" zoomScaleSheetLayoutView="70" zoomScalePageLayoutView="30" workbookViewId="0">
      <selection activeCell="C12" sqref="C12"/>
    </sheetView>
  </sheetViews>
  <sheetFormatPr defaultColWidth="8.7265625" defaultRowHeight="14.5"/>
  <cols>
    <col min="1" max="1" width="8.7265625" style="1"/>
    <col min="2" max="2" width="25.26953125" style="1" customWidth="1"/>
    <col min="3" max="3" width="61.81640625" style="1" customWidth="1"/>
    <col min="4" max="4" width="8.7265625" style="1"/>
    <col min="5" max="6" width="0" style="1" hidden="1" customWidth="1"/>
    <col min="7" max="7" width="8.7265625" style="1"/>
    <col min="8" max="8" width="31.26953125" style="1" customWidth="1"/>
    <col min="9" max="9" width="36.1796875" style="1" customWidth="1"/>
    <col min="10" max="10" width="43.81640625" style="1" customWidth="1"/>
    <col min="11" max="16384" width="8.7265625" style="1"/>
  </cols>
  <sheetData>
    <row r="1" spans="2:10">
      <c r="H1" s="15"/>
    </row>
    <row r="2" spans="2:10" ht="15" thickBot="1">
      <c r="H2" s="15"/>
    </row>
    <row r="3" spans="2:10" ht="15" thickBot="1">
      <c r="B3" s="319" t="s">
        <v>189</v>
      </c>
      <c r="C3" s="320"/>
      <c r="H3" s="319" t="s">
        <v>190</v>
      </c>
      <c r="I3" s="321"/>
      <c r="J3" s="320"/>
    </row>
    <row r="4" spans="2:10" ht="45.65" customHeight="1" thickBot="1">
      <c r="B4" s="16" t="s">
        <v>191</v>
      </c>
      <c r="C4" s="17" t="s">
        <v>192</v>
      </c>
      <c r="H4" s="18" t="s">
        <v>193</v>
      </c>
      <c r="I4" s="19" t="s">
        <v>194</v>
      </c>
      <c r="J4" s="19" t="s">
        <v>195</v>
      </c>
    </row>
    <row r="5" spans="2:10" ht="62.15" customHeight="1" thickBot="1">
      <c r="B5" s="20" t="s">
        <v>196</v>
      </c>
      <c r="C5" s="21" t="s">
        <v>197</v>
      </c>
      <c r="H5" s="322" t="s">
        <v>198</v>
      </c>
      <c r="I5" s="310" t="s">
        <v>199</v>
      </c>
      <c r="J5" s="313" t="s">
        <v>200</v>
      </c>
    </row>
    <row r="6" spans="2:10" ht="39" customHeight="1" thickBot="1">
      <c r="B6" s="20" t="s">
        <v>201</v>
      </c>
      <c r="C6" s="21" t="s">
        <v>202</v>
      </c>
      <c r="H6" s="323"/>
      <c r="I6" s="311"/>
      <c r="J6" s="314"/>
    </row>
    <row r="7" spans="2:10" ht="36" customHeight="1" thickBot="1">
      <c r="B7" s="20" t="s">
        <v>203</v>
      </c>
      <c r="C7" s="21" t="s">
        <v>204</v>
      </c>
      <c r="H7" s="323"/>
      <c r="I7" s="311"/>
      <c r="J7" s="314"/>
    </row>
    <row r="8" spans="2:10" ht="23.15" customHeight="1">
      <c r="B8" s="310" t="s">
        <v>205</v>
      </c>
      <c r="C8" s="22" t="s">
        <v>206</v>
      </c>
      <c r="H8" s="323"/>
      <c r="I8" s="311"/>
      <c r="J8" s="314"/>
    </row>
    <row r="9" spans="2:10" ht="29.15" customHeight="1">
      <c r="B9" s="311"/>
      <c r="C9" s="23" t="s">
        <v>207</v>
      </c>
      <c r="H9" s="323"/>
      <c r="I9" s="311"/>
      <c r="J9" s="314"/>
    </row>
    <row r="10" spans="2:10" ht="38.5" customHeight="1">
      <c r="B10" s="311"/>
      <c r="C10" s="23" t="s">
        <v>208</v>
      </c>
      <c r="H10" s="323"/>
      <c r="I10" s="311"/>
      <c r="J10" s="314"/>
    </row>
    <row r="11" spans="2:10" ht="46.5" customHeight="1" thickBot="1">
      <c r="B11" s="312"/>
      <c r="C11" s="24" t="s">
        <v>209</v>
      </c>
      <c r="H11" s="323"/>
      <c r="I11" s="311"/>
      <c r="J11" s="314"/>
    </row>
    <row r="12" spans="2:10" ht="25.5" thickBot="1">
      <c r="B12" s="310" t="s">
        <v>210</v>
      </c>
      <c r="C12" s="22" t="s">
        <v>211</v>
      </c>
      <c r="H12" s="324"/>
      <c r="I12" s="312"/>
      <c r="J12" s="315"/>
    </row>
    <row r="13" spans="2:10">
      <c r="B13" s="311"/>
      <c r="C13" s="23" t="s">
        <v>212</v>
      </c>
      <c r="H13" s="325" t="s">
        <v>213</v>
      </c>
      <c r="I13" s="310" t="s">
        <v>214</v>
      </c>
      <c r="J13" s="313" t="s">
        <v>215</v>
      </c>
    </row>
    <row r="14" spans="2:10" ht="21.65" customHeight="1">
      <c r="B14" s="311"/>
      <c r="C14" s="23" t="s">
        <v>216</v>
      </c>
      <c r="H14" s="326"/>
      <c r="I14" s="311"/>
      <c r="J14" s="314"/>
    </row>
    <row r="15" spans="2:10" ht="23.5" customHeight="1" thickBot="1">
      <c r="B15" s="312"/>
      <c r="C15" s="25" t="s">
        <v>217</v>
      </c>
      <c r="H15" s="326"/>
      <c r="I15" s="311"/>
      <c r="J15" s="314"/>
    </row>
    <row r="16" spans="2:10" ht="25">
      <c r="B16" s="310" t="s">
        <v>218</v>
      </c>
      <c r="C16" s="22" t="s">
        <v>219</v>
      </c>
      <c r="H16" s="326"/>
      <c r="I16" s="311"/>
      <c r="J16" s="314"/>
    </row>
    <row r="17" spans="2:10" ht="29.5" customHeight="1">
      <c r="B17" s="311"/>
      <c r="C17" s="23" t="s">
        <v>220</v>
      </c>
      <c r="H17" s="326"/>
      <c r="I17" s="311"/>
      <c r="J17" s="314"/>
    </row>
    <row r="18" spans="2:10" ht="40.5" customHeight="1">
      <c r="B18" s="311"/>
      <c r="C18" s="23" t="s">
        <v>221</v>
      </c>
      <c r="H18" s="326"/>
      <c r="I18" s="311"/>
      <c r="J18" s="314"/>
    </row>
    <row r="19" spans="2:10" ht="48.65" customHeight="1" thickBot="1">
      <c r="B19" s="312"/>
      <c r="C19" s="25" t="s">
        <v>222</v>
      </c>
      <c r="H19" s="327"/>
      <c r="I19" s="312"/>
      <c r="J19" s="315"/>
    </row>
    <row r="20" spans="2:10" ht="71.5" customHeight="1" thickBot="1">
      <c r="B20" s="20" t="s">
        <v>223</v>
      </c>
      <c r="C20" s="21" t="s">
        <v>224</v>
      </c>
      <c r="H20" s="26">
        <v>0</v>
      </c>
      <c r="I20" s="19" t="s">
        <v>225</v>
      </c>
      <c r="J20" s="21"/>
    </row>
    <row r="21" spans="2:10" ht="60.65" customHeight="1" thickBot="1">
      <c r="B21" s="20" t="s">
        <v>226</v>
      </c>
      <c r="C21" s="21" t="s">
        <v>227</v>
      </c>
      <c r="H21" s="27" t="s">
        <v>228</v>
      </c>
      <c r="I21" s="19" t="s">
        <v>229</v>
      </c>
      <c r="J21" s="21" t="s">
        <v>230</v>
      </c>
    </row>
    <row r="22" spans="2:10" ht="71.150000000000006" customHeight="1" thickBot="1">
      <c r="B22" s="20" t="s">
        <v>231</v>
      </c>
      <c r="C22" s="21" t="s">
        <v>232</v>
      </c>
      <c r="H22" s="307" t="s">
        <v>233</v>
      </c>
      <c r="I22" s="310" t="s">
        <v>234</v>
      </c>
      <c r="J22" s="313" t="s">
        <v>235</v>
      </c>
    </row>
    <row r="23" spans="2:10">
      <c r="H23" s="308"/>
      <c r="I23" s="311"/>
      <c r="J23" s="314"/>
    </row>
    <row r="24" spans="2:10">
      <c r="H24" s="308"/>
      <c r="I24" s="311"/>
      <c r="J24" s="314"/>
    </row>
    <row r="25" spans="2:10">
      <c r="H25" s="308"/>
      <c r="I25" s="311"/>
      <c r="J25" s="314"/>
    </row>
    <row r="26" spans="2:10">
      <c r="H26" s="308"/>
      <c r="I26" s="311"/>
      <c r="J26" s="314"/>
    </row>
    <row r="27" spans="2:10" ht="55.5" customHeight="1" thickBot="1">
      <c r="H27" s="309"/>
      <c r="I27" s="312"/>
      <c r="J27" s="315"/>
    </row>
    <row r="28" spans="2:10">
      <c r="H28" s="316" t="s">
        <v>236</v>
      </c>
      <c r="I28" s="310" t="s">
        <v>237</v>
      </c>
      <c r="J28" s="313" t="s">
        <v>238</v>
      </c>
    </row>
    <row r="29" spans="2:10">
      <c r="H29" s="317"/>
      <c r="I29" s="311"/>
      <c r="J29" s="314"/>
    </row>
    <row r="30" spans="2:10">
      <c r="H30" s="317"/>
      <c r="I30" s="311"/>
      <c r="J30" s="314"/>
    </row>
    <row r="31" spans="2:10">
      <c r="H31" s="317"/>
      <c r="I31" s="311"/>
      <c r="J31" s="314"/>
    </row>
    <row r="32" spans="2:10">
      <c r="H32" s="317"/>
      <c r="I32" s="311"/>
      <c r="J32" s="314"/>
    </row>
    <row r="33" spans="8:10">
      <c r="H33" s="317"/>
      <c r="I33" s="311"/>
      <c r="J33" s="314"/>
    </row>
    <row r="34" spans="8:10">
      <c r="H34" s="317"/>
      <c r="I34" s="311"/>
      <c r="J34" s="314"/>
    </row>
    <row r="35" spans="8:10">
      <c r="H35" s="317"/>
      <c r="I35" s="311"/>
      <c r="J35" s="314"/>
    </row>
    <row r="36" spans="8:10">
      <c r="H36" s="317"/>
      <c r="I36" s="311"/>
      <c r="J36" s="314"/>
    </row>
    <row r="37" spans="8:10" ht="134.5" customHeight="1" thickBot="1">
      <c r="H37" s="318"/>
      <c r="I37" s="312"/>
      <c r="J37" s="315"/>
    </row>
  </sheetData>
  <sheetProtection algorithmName="SHA-512" hashValue="Gom8e6uzXgLXkRjnPptNpjPg8G7iCahB5DSJVTXk/VcNuuJpedViArG7oEq3UkEaoUtSw6bPC7CZOwsSdlh1kw==" saltValue="yYoVxCkKdwauLgQJiNcNkQ==" spinCount="100000" sheet="1" objects="1" scenarios="1"/>
  <mergeCells count="17">
    <mergeCell ref="B3:C3"/>
    <mergeCell ref="H3:J3"/>
    <mergeCell ref="H5:H12"/>
    <mergeCell ref="I5:I12"/>
    <mergeCell ref="J5:J12"/>
    <mergeCell ref="B8:B11"/>
    <mergeCell ref="B12:B15"/>
    <mergeCell ref="H13:H19"/>
    <mergeCell ref="I13:I19"/>
    <mergeCell ref="J13:J19"/>
    <mergeCell ref="B16:B19"/>
    <mergeCell ref="H22:H27"/>
    <mergeCell ref="I22:I27"/>
    <mergeCell ref="J22:J27"/>
    <mergeCell ref="H28:H37"/>
    <mergeCell ref="I28:I37"/>
    <mergeCell ref="J28:J37"/>
  </mergeCells>
  <pageMargins left="0.70866141732283472" right="0.70866141732283472" top="0.74803149606299213" bottom="0.74803149606299213" header="0.31496062992125984" footer="0.31496062992125984"/>
  <pageSetup paperSize="8"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EDFE6-BEBB-4D53-9497-1993F4EDB8DB}">
  <dimension ref="A1:E146"/>
  <sheetViews>
    <sheetView showGridLines="0" topLeftCell="A92" workbookViewId="0">
      <selection activeCell="D112" sqref="D112"/>
    </sheetView>
  </sheetViews>
  <sheetFormatPr defaultRowHeight="14"/>
  <cols>
    <col min="1" max="1" width="34.90625" style="212" customWidth="1"/>
    <col min="2" max="2" width="42.26953125" style="212" customWidth="1"/>
    <col min="3" max="3" width="37.08984375" style="212" customWidth="1"/>
    <col min="4" max="4" width="34.453125" style="212" customWidth="1"/>
    <col min="5" max="5" width="45.26953125" style="212" customWidth="1"/>
    <col min="6" max="16384" width="8.7265625" style="212"/>
  </cols>
  <sheetData>
    <row r="1" spans="1:5" ht="45.5" customHeight="1" thickBot="1">
      <c r="A1" s="338" t="s">
        <v>1766</v>
      </c>
      <c r="B1" s="338"/>
      <c r="C1" s="338"/>
      <c r="D1" s="338"/>
      <c r="E1" s="338"/>
    </row>
    <row r="2" spans="1:5" ht="14.5" thickBot="1">
      <c r="A2" s="170" t="s">
        <v>1658</v>
      </c>
      <c r="B2" s="171" t="s">
        <v>1659</v>
      </c>
      <c r="C2" s="172" t="s">
        <v>1660</v>
      </c>
      <c r="D2" s="171" t="s">
        <v>1661</v>
      </c>
      <c r="E2" s="173" t="s">
        <v>1662</v>
      </c>
    </row>
    <row r="3" spans="1:5">
      <c r="A3" s="331" t="s">
        <v>1663</v>
      </c>
      <c r="B3" s="339" t="s">
        <v>1778</v>
      </c>
      <c r="C3" s="331" t="s">
        <v>34</v>
      </c>
      <c r="D3" s="174" t="s">
        <v>1664</v>
      </c>
      <c r="E3" s="331" t="s">
        <v>1666</v>
      </c>
    </row>
    <row r="4" spans="1:5" ht="14.5" thickBot="1">
      <c r="A4" s="329"/>
      <c r="B4" s="336"/>
      <c r="C4" s="330"/>
      <c r="D4" s="175" t="s">
        <v>1665</v>
      </c>
      <c r="E4" s="330"/>
    </row>
    <row r="5" spans="1:5">
      <c r="A5" s="329"/>
      <c r="B5" s="336"/>
      <c r="C5" s="328" t="s">
        <v>1667</v>
      </c>
      <c r="D5" s="174" t="s">
        <v>1668</v>
      </c>
      <c r="E5" s="340" t="s">
        <v>1777</v>
      </c>
    </row>
    <row r="6" spans="1:5">
      <c r="A6" s="329"/>
      <c r="B6" s="336"/>
      <c r="C6" s="329"/>
      <c r="D6" s="177" t="s">
        <v>1669</v>
      </c>
      <c r="E6" s="341"/>
    </row>
    <row r="7" spans="1:5" ht="14.5" thickBot="1">
      <c r="A7" s="329"/>
      <c r="B7" s="336"/>
      <c r="C7" s="329"/>
      <c r="D7" s="175" t="s">
        <v>1670</v>
      </c>
      <c r="E7" s="341"/>
    </row>
    <row r="8" spans="1:5">
      <c r="A8" s="329"/>
      <c r="B8" s="336"/>
      <c r="C8" s="328" t="s">
        <v>36</v>
      </c>
      <c r="D8" s="174" t="s">
        <v>1671</v>
      </c>
      <c r="E8" s="332" t="s">
        <v>1795</v>
      </c>
    </row>
    <row r="9" spans="1:5">
      <c r="A9" s="329"/>
      <c r="B9" s="336"/>
      <c r="C9" s="329"/>
      <c r="D9" s="177" t="s">
        <v>1672</v>
      </c>
      <c r="E9" s="333"/>
    </row>
    <row r="10" spans="1:5" ht="14.5" thickBot="1">
      <c r="A10" s="329"/>
      <c r="B10" s="336"/>
      <c r="C10" s="330"/>
      <c r="D10" s="175" t="s">
        <v>1673</v>
      </c>
      <c r="E10" s="334"/>
    </row>
    <row r="11" spans="1:5">
      <c r="A11" s="329"/>
      <c r="B11" s="336"/>
      <c r="C11" s="328" t="s">
        <v>1674</v>
      </c>
      <c r="D11" s="174" t="s">
        <v>1668</v>
      </c>
      <c r="E11" s="328" t="s">
        <v>1677</v>
      </c>
    </row>
    <row r="12" spans="1:5">
      <c r="A12" s="329"/>
      <c r="B12" s="336"/>
      <c r="C12" s="329"/>
      <c r="D12" s="177" t="s">
        <v>1675</v>
      </c>
      <c r="E12" s="329"/>
    </row>
    <row r="13" spans="1:5" ht="14.5" thickBot="1">
      <c r="A13" s="329"/>
      <c r="B13" s="336"/>
      <c r="C13" s="330"/>
      <c r="D13" s="175" t="s">
        <v>1676</v>
      </c>
      <c r="E13" s="330"/>
    </row>
    <row r="14" spans="1:5">
      <c r="A14" s="329"/>
      <c r="B14" s="336"/>
      <c r="C14" s="328" t="s">
        <v>1678</v>
      </c>
      <c r="D14" s="174" t="s">
        <v>1679</v>
      </c>
      <c r="E14" s="328" t="s">
        <v>1682</v>
      </c>
    </row>
    <row r="15" spans="1:5">
      <c r="A15" s="329"/>
      <c r="B15" s="336"/>
      <c r="C15" s="329"/>
      <c r="D15" s="177" t="s">
        <v>1680</v>
      </c>
      <c r="E15" s="329"/>
    </row>
    <row r="16" spans="1:5" ht="14.5" thickBot="1">
      <c r="A16" s="329"/>
      <c r="B16" s="336"/>
      <c r="C16" s="330"/>
      <c r="D16" s="175" t="s">
        <v>1681</v>
      </c>
      <c r="E16" s="330"/>
    </row>
    <row r="17" spans="1:5">
      <c r="A17" s="329"/>
      <c r="B17" s="336"/>
      <c r="C17" s="328" t="s">
        <v>39</v>
      </c>
      <c r="D17" s="174" t="s">
        <v>1683</v>
      </c>
      <c r="E17" s="328" t="s">
        <v>1686</v>
      </c>
    </row>
    <row r="18" spans="1:5">
      <c r="A18" s="329"/>
      <c r="B18" s="336"/>
      <c r="C18" s="329"/>
      <c r="D18" s="177" t="s">
        <v>1684</v>
      </c>
      <c r="E18" s="329"/>
    </row>
    <row r="19" spans="1:5" ht="14.5" thickBot="1">
      <c r="A19" s="329"/>
      <c r="B19" s="336"/>
      <c r="C19" s="330"/>
      <c r="D19" s="175" t="s">
        <v>1685</v>
      </c>
      <c r="E19" s="330"/>
    </row>
    <row r="20" spans="1:5">
      <c r="A20" s="329"/>
      <c r="B20" s="336"/>
      <c r="C20" s="328" t="s">
        <v>40</v>
      </c>
      <c r="D20" s="174" t="s">
        <v>1687</v>
      </c>
      <c r="E20" s="328" t="s">
        <v>1690</v>
      </c>
    </row>
    <row r="21" spans="1:5">
      <c r="A21" s="329"/>
      <c r="B21" s="336"/>
      <c r="C21" s="329"/>
      <c r="D21" s="177" t="s">
        <v>1688</v>
      </c>
      <c r="E21" s="329"/>
    </row>
    <row r="22" spans="1:5" ht="14.5" thickBot="1">
      <c r="A22" s="330"/>
      <c r="B22" s="337"/>
      <c r="C22" s="330"/>
      <c r="D22" s="175" t="s">
        <v>1689</v>
      </c>
      <c r="E22" s="330"/>
    </row>
    <row r="23" spans="1:5" ht="42" customHeight="1">
      <c r="A23" s="328" t="s">
        <v>1691</v>
      </c>
      <c r="B23" s="335" t="s">
        <v>1779</v>
      </c>
      <c r="C23" s="328" t="s">
        <v>1692</v>
      </c>
      <c r="D23" s="174" t="s">
        <v>1693</v>
      </c>
      <c r="E23" s="328" t="s">
        <v>1696</v>
      </c>
    </row>
    <row r="24" spans="1:5">
      <c r="A24" s="329"/>
      <c r="B24" s="336"/>
      <c r="C24" s="329"/>
      <c r="D24" s="177" t="s">
        <v>1694</v>
      </c>
      <c r="E24" s="329"/>
    </row>
    <row r="25" spans="1:5" ht="14.5" thickBot="1">
      <c r="A25" s="330"/>
      <c r="B25" s="337"/>
      <c r="C25" s="330"/>
      <c r="D25" s="175" t="s">
        <v>1695</v>
      </c>
      <c r="E25" s="330"/>
    </row>
    <row r="26" spans="1:5">
      <c r="A26" s="328" t="s">
        <v>1691</v>
      </c>
      <c r="B26" s="335" t="s">
        <v>1780</v>
      </c>
      <c r="C26" s="328" t="s">
        <v>10</v>
      </c>
      <c r="D26" s="174" t="s">
        <v>1676</v>
      </c>
      <c r="E26" s="328" t="s">
        <v>1677</v>
      </c>
    </row>
    <row r="27" spans="1:5">
      <c r="A27" s="329"/>
      <c r="B27" s="336"/>
      <c r="C27" s="329"/>
      <c r="D27" s="177" t="s">
        <v>1675</v>
      </c>
      <c r="E27" s="329"/>
    </row>
    <row r="28" spans="1:5" ht="14.5" thickBot="1">
      <c r="A28" s="329"/>
      <c r="B28" s="336"/>
      <c r="C28" s="329"/>
      <c r="D28" s="175" t="s">
        <v>1668</v>
      </c>
      <c r="E28" s="329"/>
    </row>
    <row r="29" spans="1:5">
      <c r="A29" s="329"/>
      <c r="B29" s="336"/>
      <c r="C29" s="328" t="s">
        <v>4</v>
      </c>
      <c r="D29" s="174" t="s">
        <v>1767</v>
      </c>
      <c r="E29" s="328" t="s">
        <v>1666</v>
      </c>
    </row>
    <row r="30" spans="1:5">
      <c r="A30" s="329"/>
      <c r="B30" s="336"/>
      <c r="C30" s="329"/>
      <c r="D30" s="177" t="s">
        <v>1697</v>
      </c>
      <c r="E30" s="329"/>
    </row>
    <row r="31" spans="1:5" ht="14.5" thickBot="1">
      <c r="A31" s="329"/>
      <c r="B31" s="336"/>
      <c r="C31" s="330"/>
      <c r="D31" s="175" t="s">
        <v>1698</v>
      </c>
      <c r="E31" s="330"/>
    </row>
    <row r="32" spans="1:5">
      <c r="A32" s="329"/>
      <c r="B32" s="336"/>
      <c r="C32" s="328" t="s">
        <v>42</v>
      </c>
      <c r="D32" s="174" t="s">
        <v>1768</v>
      </c>
      <c r="E32" s="332" t="s">
        <v>1701</v>
      </c>
    </row>
    <row r="33" spans="1:5">
      <c r="A33" s="329"/>
      <c r="B33" s="336"/>
      <c r="C33" s="329"/>
      <c r="D33" s="177" t="s">
        <v>1699</v>
      </c>
      <c r="E33" s="333"/>
    </row>
    <row r="34" spans="1:5" ht="14.5" thickBot="1">
      <c r="A34" s="329"/>
      <c r="B34" s="336"/>
      <c r="C34" s="330"/>
      <c r="D34" s="175" t="s">
        <v>1700</v>
      </c>
      <c r="E34" s="334"/>
    </row>
    <row r="35" spans="1:5">
      <c r="A35" s="329"/>
      <c r="B35" s="336"/>
      <c r="C35" s="328" t="s">
        <v>43</v>
      </c>
      <c r="D35" s="174" t="s">
        <v>1702</v>
      </c>
      <c r="E35" s="328" t="s">
        <v>1705</v>
      </c>
    </row>
    <row r="36" spans="1:5">
      <c r="A36" s="329"/>
      <c r="B36" s="336"/>
      <c r="C36" s="329"/>
      <c r="D36" s="177" t="s">
        <v>1703</v>
      </c>
      <c r="E36" s="329"/>
    </row>
    <row r="37" spans="1:5" ht="14.5" thickBot="1">
      <c r="A37" s="329"/>
      <c r="B37" s="336"/>
      <c r="C37" s="330"/>
      <c r="D37" s="175" t="s">
        <v>1704</v>
      </c>
      <c r="E37" s="330"/>
    </row>
    <row r="38" spans="1:5">
      <c r="A38" s="329"/>
      <c r="B38" s="336"/>
      <c r="C38" s="328" t="s">
        <v>44</v>
      </c>
      <c r="D38" s="174" t="s">
        <v>1676</v>
      </c>
      <c r="E38" s="328" t="s">
        <v>1677</v>
      </c>
    </row>
    <row r="39" spans="1:5">
      <c r="A39" s="329"/>
      <c r="B39" s="336"/>
      <c r="C39" s="329"/>
      <c r="D39" s="177" t="s">
        <v>1675</v>
      </c>
      <c r="E39" s="329"/>
    </row>
    <row r="40" spans="1:5" ht="14.5" thickBot="1">
      <c r="A40" s="329"/>
      <c r="B40" s="336"/>
      <c r="C40" s="330"/>
      <c r="D40" s="175" t="s">
        <v>1668</v>
      </c>
      <c r="E40" s="330"/>
    </row>
    <row r="41" spans="1:5">
      <c r="A41" s="329"/>
      <c r="B41" s="336"/>
      <c r="C41" s="328" t="s">
        <v>45</v>
      </c>
      <c r="D41" s="174" t="s">
        <v>1769</v>
      </c>
      <c r="E41" s="328" t="s">
        <v>1677</v>
      </c>
    </row>
    <row r="42" spans="1:5">
      <c r="A42" s="329"/>
      <c r="B42" s="336"/>
      <c r="C42" s="329"/>
      <c r="D42" s="177" t="s">
        <v>1675</v>
      </c>
      <c r="E42" s="329"/>
    </row>
    <row r="43" spans="1:5" ht="14.5" thickBot="1">
      <c r="A43" s="329"/>
      <c r="B43" s="336"/>
      <c r="C43" s="330"/>
      <c r="D43" s="175" t="s">
        <v>1668</v>
      </c>
      <c r="E43" s="330"/>
    </row>
    <row r="44" spans="1:5">
      <c r="A44" s="329"/>
      <c r="B44" s="336"/>
      <c r="C44" s="328" t="s">
        <v>46</v>
      </c>
      <c r="D44" s="174" t="s">
        <v>1769</v>
      </c>
      <c r="E44" s="328" t="s">
        <v>1677</v>
      </c>
    </row>
    <row r="45" spans="1:5">
      <c r="A45" s="329"/>
      <c r="B45" s="336"/>
      <c r="C45" s="329"/>
      <c r="D45" s="177" t="s">
        <v>1675</v>
      </c>
      <c r="E45" s="329"/>
    </row>
    <row r="46" spans="1:5" ht="14.5" thickBot="1">
      <c r="A46" s="329"/>
      <c r="B46" s="336"/>
      <c r="C46" s="330"/>
      <c r="D46" s="175" t="s">
        <v>1668</v>
      </c>
      <c r="E46" s="330"/>
    </row>
    <row r="47" spans="1:5">
      <c r="A47" s="329"/>
      <c r="B47" s="336"/>
      <c r="C47" s="328" t="s">
        <v>47</v>
      </c>
      <c r="D47" s="174" t="s">
        <v>1769</v>
      </c>
      <c r="E47" s="328" t="s">
        <v>1677</v>
      </c>
    </row>
    <row r="48" spans="1:5">
      <c r="A48" s="329"/>
      <c r="B48" s="336"/>
      <c r="C48" s="329"/>
      <c r="D48" s="177" t="s">
        <v>1675</v>
      </c>
      <c r="E48" s="329"/>
    </row>
    <row r="49" spans="1:5" ht="14.5" thickBot="1">
      <c r="A49" s="330"/>
      <c r="B49" s="337"/>
      <c r="C49" s="330"/>
      <c r="D49" s="175" t="s">
        <v>1668</v>
      </c>
      <c r="E49" s="330"/>
    </row>
    <row r="50" spans="1:5" ht="47" customHeight="1" thickBot="1">
      <c r="A50" s="176" t="s">
        <v>1691</v>
      </c>
      <c r="B50" s="179" t="s">
        <v>1781</v>
      </c>
      <c r="C50" s="178"/>
      <c r="D50" s="180"/>
      <c r="E50" s="178"/>
    </row>
    <row r="51" spans="1:5" ht="21.5" customHeight="1">
      <c r="A51" s="328" t="s">
        <v>1691</v>
      </c>
      <c r="B51" s="335" t="s">
        <v>1782</v>
      </c>
      <c r="C51" s="328" t="s">
        <v>48</v>
      </c>
      <c r="D51" s="181" t="s">
        <v>1706</v>
      </c>
      <c r="E51" s="328" t="s">
        <v>1666</v>
      </c>
    </row>
    <row r="52" spans="1:5" ht="20" customHeight="1">
      <c r="A52" s="329"/>
      <c r="B52" s="336"/>
      <c r="C52" s="329"/>
      <c r="D52" s="177" t="s">
        <v>1707</v>
      </c>
      <c r="E52" s="329"/>
    </row>
    <row r="53" spans="1:5" ht="41" customHeight="1" thickBot="1">
      <c r="A53" s="329"/>
      <c r="B53" s="337"/>
      <c r="C53" s="330"/>
      <c r="D53" s="175" t="s">
        <v>1708</v>
      </c>
      <c r="E53" s="330"/>
    </row>
    <row r="54" spans="1:5">
      <c r="A54" s="328" t="s">
        <v>1691</v>
      </c>
      <c r="B54" s="335" t="s">
        <v>1783</v>
      </c>
      <c r="C54" s="329" t="s">
        <v>48</v>
      </c>
      <c r="D54" s="174" t="s">
        <v>1706</v>
      </c>
      <c r="E54" s="329" t="s">
        <v>1666</v>
      </c>
    </row>
    <row r="55" spans="1:5" ht="14.5" customHeight="1">
      <c r="A55" s="329"/>
      <c r="B55" s="336"/>
      <c r="C55" s="329"/>
      <c r="D55" s="177" t="s">
        <v>1707</v>
      </c>
      <c r="E55" s="329"/>
    </row>
    <row r="56" spans="1:5" ht="14.5" thickBot="1">
      <c r="A56" s="329"/>
      <c r="B56" s="336"/>
      <c r="C56" s="330"/>
      <c r="D56" s="175" t="s">
        <v>1708</v>
      </c>
      <c r="E56" s="330"/>
    </row>
    <row r="57" spans="1:5" ht="25">
      <c r="A57" s="329"/>
      <c r="B57" s="336"/>
      <c r="C57" s="328" t="s">
        <v>6</v>
      </c>
      <c r="D57" s="174" t="s">
        <v>1709</v>
      </c>
      <c r="E57" s="328" t="s">
        <v>1666</v>
      </c>
    </row>
    <row r="58" spans="1:5" ht="38" thickBot="1">
      <c r="A58" s="330"/>
      <c r="B58" s="337"/>
      <c r="C58" s="330"/>
      <c r="D58" s="175" t="s">
        <v>1710</v>
      </c>
      <c r="E58" s="330"/>
    </row>
    <row r="59" spans="1:5">
      <c r="A59" s="328" t="s">
        <v>1691</v>
      </c>
      <c r="B59" s="335" t="s">
        <v>1784</v>
      </c>
      <c r="C59" s="328" t="s">
        <v>8</v>
      </c>
      <c r="D59" s="174" t="s">
        <v>1711</v>
      </c>
      <c r="E59" s="328" t="s">
        <v>1666</v>
      </c>
    </row>
    <row r="60" spans="1:5" ht="15" customHeight="1" thickBot="1">
      <c r="A60" s="329"/>
      <c r="B60" s="336"/>
      <c r="C60" s="330"/>
      <c r="D60" s="175" t="s">
        <v>1712</v>
      </c>
      <c r="E60" s="330"/>
    </row>
    <row r="61" spans="1:5">
      <c r="A61" s="329"/>
      <c r="B61" s="336"/>
      <c r="C61" s="328" t="s">
        <v>49</v>
      </c>
      <c r="D61" s="174" t="s">
        <v>1713</v>
      </c>
      <c r="E61" s="328" t="s">
        <v>1666</v>
      </c>
    </row>
    <row r="62" spans="1:5">
      <c r="A62" s="329"/>
      <c r="B62" s="336"/>
      <c r="C62" s="329"/>
      <c r="D62" s="177" t="s">
        <v>1714</v>
      </c>
      <c r="E62" s="329"/>
    </row>
    <row r="63" spans="1:5" ht="14.5" thickBot="1">
      <c r="A63" s="330"/>
      <c r="B63" s="337"/>
      <c r="C63" s="330"/>
      <c r="D63" s="175" t="s">
        <v>1715</v>
      </c>
      <c r="E63" s="330"/>
    </row>
    <row r="64" spans="1:5">
      <c r="A64" s="328" t="s">
        <v>1716</v>
      </c>
      <c r="B64" s="335" t="s">
        <v>1785</v>
      </c>
      <c r="C64" s="328" t="s">
        <v>10</v>
      </c>
      <c r="D64" s="174" t="s">
        <v>1676</v>
      </c>
      <c r="E64" s="328" t="s">
        <v>1677</v>
      </c>
    </row>
    <row r="65" spans="1:5" ht="14.5" customHeight="1">
      <c r="A65" s="329"/>
      <c r="B65" s="336"/>
      <c r="C65" s="329"/>
      <c r="D65" s="177" t="s">
        <v>1675</v>
      </c>
      <c r="E65" s="329"/>
    </row>
    <row r="66" spans="1:5" ht="14.5" thickBot="1">
      <c r="A66" s="329"/>
      <c r="B66" s="336"/>
      <c r="C66" s="329"/>
      <c r="D66" s="175" t="s">
        <v>1668</v>
      </c>
      <c r="E66" s="329"/>
    </row>
    <row r="67" spans="1:5">
      <c r="A67" s="329"/>
      <c r="B67" s="336"/>
      <c r="C67" s="328" t="s">
        <v>42</v>
      </c>
      <c r="D67" s="174" t="s">
        <v>1768</v>
      </c>
      <c r="E67" s="332" t="s">
        <v>1717</v>
      </c>
    </row>
    <row r="68" spans="1:5">
      <c r="A68" s="329"/>
      <c r="B68" s="336"/>
      <c r="C68" s="329"/>
      <c r="D68" s="177" t="s">
        <v>1699</v>
      </c>
      <c r="E68" s="333"/>
    </row>
    <row r="69" spans="1:5" ht="14.5" thickBot="1">
      <c r="A69" s="329"/>
      <c r="B69" s="336"/>
      <c r="C69" s="330"/>
      <c r="D69" s="175" t="s">
        <v>1700</v>
      </c>
      <c r="E69" s="334"/>
    </row>
    <row r="70" spans="1:5">
      <c r="A70" s="329"/>
      <c r="B70" s="336"/>
      <c r="C70" s="328" t="s">
        <v>43</v>
      </c>
      <c r="D70" s="174" t="s">
        <v>1702</v>
      </c>
      <c r="E70" s="328" t="s">
        <v>1705</v>
      </c>
    </row>
    <row r="71" spans="1:5">
      <c r="A71" s="329"/>
      <c r="B71" s="336"/>
      <c r="C71" s="329"/>
      <c r="D71" s="177" t="s">
        <v>1703</v>
      </c>
      <c r="E71" s="329"/>
    </row>
    <row r="72" spans="1:5" ht="14.5" thickBot="1">
      <c r="A72" s="329"/>
      <c r="B72" s="336"/>
      <c r="C72" s="330"/>
      <c r="D72" s="175" t="s">
        <v>1704</v>
      </c>
      <c r="E72" s="330"/>
    </row>
    <row r="73" spans="1:5">
      <c r="A73" s="329"/>
      <c r="B73" s="336"/>
      <c r="C73" s="328" t="s">
        <v>1718</v>
      </c>
      <c r="D73" s="174" t="s">
        <v>1676</v>
      </c>
      <c r="E73" s="328" t="s">
        <v>1677</v>
      </c>
    </row>
    <row r="74" spans="1:5">
      <c r="A74" s="329"/>
      <c r="B74" s="336"/>
      <c r="C74" s="329"/>
      <c r="D74" s="177" t="s">
        <v>1675</v>
      </c>
      <c r="E74" s="329"/>
    </row>
    <row r="75" spans="1:5" ht="14.5" thickBot="1">
      <c r="A75" s="329"/>
      <c r="B75" s="336"/>
      <c r="C75" s="330"/>
      <c r="D75" s="175" t="s">
        <v>1668</v>
      </c>
      <c r="E75" s="330"/>
    </row>
    <row r="76" spans="1:5">
      <c r="A76" s="329"/>
      <c r="B76" s="336"/>
      <c r="C76" s="328" t="s">
        <v>50</v>
      </c>
      <c r="D76" s="174" t="s">
        <v>1769</v>
      </c>
      <c r="E76" s="328" t="s">
        <v>1677</v>
      </c>
    </row>
    <row r="77" spans="1:5">
      <c r="A77" s="329"/>
      <c r="B77" s="336"/>
      <c r="C77" s="329"/>
      <c r="D77" s="177" t="s">
        <v>1675</v>
      </c>
      <c r="E77" s="329"/>
    </row>
    <row r="78" spans="1:5" ht="14.5" thickBot="1">
      <c r="A78" s="330"/>
      <c r="B78" s="337"/>
      <c r="C78" s="330"/>
      <c r="D78" s="175" t="s">
        <v>1668</v>
      </c>
      <c r="E78" s="330"/>
    </row>
    <row r="79" spans="1:5">
      <c r="A79" s="328" t="s">
        <v>1716</v>
      </c>
      <c r="B79" s="335" t="s">
        <v>1786</v>
      </c>
      <c r="C79" s="328" t="s">
        <v>12</v>
      </c>
      <c r="D79" s="174" t="s">
        <v>1770</v>
      </c>
      <c r="E79" s="328" t="s">
        <v>1677</v>
      </c>
    </row>
    <row r="80" spans="1:5" ht="14.5" thickBot="1">
      <c r="A80" s="329"/>
      <c r="B80" s="336"/>
      <c r="C80" s="330"/>
      <c r="D80" s="175" t="s">
        <v>1668</v>
      </c>
      <c r="E80" s="330"/>
    </row>
    <row r="81" spans="1:5">
      <c r="A81" s="329"/>
      <c r="B81" s="336"/>
      <c r="C81" s="328" t="s">
        <v>51</v>
      </c>
      <c r="D81" s="174" t="s">
        <v>1769</v>
      </c>
      <c r="E81" s="328" t="s">
        <v>1677</v>
      </c>
    </row>
    <row r="82" spans="1:5" ht="14.5" thickBot="1">
      <c r="A82" s="329"/>
      <c r="B82" s="336"/>
      <c r="C82" s="330"/>
      <c r="D82" s="175" t="s">
        <v>1719</v>
      </c>
      <c r="E82" s="330"/>
    </row>
    <row r="83" spans="1:5">
      <c r="A83" s="329"/>
      <c r="B83" s="336"/>
      <c r="C83" s="328" t="s">
        <v>52</v>
      </c>
      <c r="D83" s="174" t="s">
        <v>1769</v>
      </c>
      <c r="E83" s="328" t="s">
        <v>1720</v>
      </c>
    </row>
    <row r="84" spans="1:5">
      <c r="A84" s="329"/>
      <c r="B84" s="336"/>
      <c r="C84" s="329"/>
      <c r="D84" s="177" t="s">
        <v>1675</v>
      </c>
      <c r="E84" s="329"/>
    </row>
    <row r="85" spans="1:5" ht="14.5" thickBot="1">
      <c r="A85" s="330"/>
      <c r="B85" s="337"/>
      <c r="C85" s="330"/>
      <c r="D85" s="175" t="s">
        <v>1668</v>
      </c>
      <c r="E85" s="330"/>
    </row>
    <row r="86" spans="1:5">
      <c r="A86" s="328" t="s">
        <v>1716</v>
      </c>
      <c r="B86" s="335" t="s">
        <v>1787</v>
      </c>
      <c r="C86" s="328" t="s">
        <v>53</v>
      </c>
      <c r="D86" s="174" t="s">
        <v>1769</v>
      </c>
      <c r="E86" s="328" t="s">
        <v>1677</v>
      </c>
    </row>
    <row r="87" spans="1:5">
      <c r="A87" s="329"/>
      <c r="B87" s="336"/>
      <c r="C87" s="329"/>
      <c r="D87" s="177" t="s">
        <v>1675</v>
      </c>
      <c r="E87" s="329"/>
    </row>
    <row r="88" spans="1:5" ht="14.5" thickBot="1">
      <c r="A88" s="330"/>
      <c r="B88" s="337"/>
      <c r="C88" s="330"/>
      <c r="D88" s="175" t="s">
        <v>1668</v>
      </c>
      <c r="E88" s="330"/>
    </row>
    <row r="89" spans="1:5" ht="25">
      <c r="A89" s="328" t="s">
        <v>1721</v>
      </c>
      <c r="B89" s="335" t="s">
        <v>1788</v>
      </c>
      <c r="C89" s="328" t="s">
        <v>54</v>
      </c>
      <c r="D89" s="174" t="s">
        <v>1722</v>
      </c>
      <c r="E89" s="332" t="s">
        <v>1725</v>
      </c>
    </row>
    <row r="90" spans="1:5">
      <c r="A90" s="329"/>
      <c r="B90" s="336"/>
      <c r="C90" s="329"/>
      <c r="D90" s="177" t="s">
        <v>1723</v>
      </c>
      <c r="E90" s="333"/>
    </row>
    <row r="91" spans="1:5" ht="14.5" thickBot="1">
      <c r="A91" s="329"/>
      <c r="B91" s="336"/>
      <c r="C91" s="330"/>
      <c r="D91" s="175" t="s">
        <v>1724</v>
      </c>
      <c r="E91" s="334"/>
    </row>
    <row r="92" spans="1:5">
      <c r="A92" s="329"/>
      <c r="B92" s="336"/>
      <c r="C92" s="328" t="s">
        <v>1726</v>
      </c>
      <c r="D92" s="174" t="s">
        <v>439</v>
      </c>
      <c r="E92" s="328" t="s">
        <v>1666</v>
      </c>
    </row>
    <row r="93" spans="1:5">
      <c r="A93" s="329"/>
      <c r="B93" s="336"/>
      <c r="C93" s="329"/>
      <c r="D93" s="177" t="s">
        <v>1727</v>
      </c>
      <c r="E93" s="329"/>
    </row>
    <row r="94" spans="1:5" ht="14.5" thickBot="1">
      <c r="A94" s="329"/>
      <c r="B94" s="336"/>
      <c r="C94" s="330"/>
      <c r="D94" s="175" t="s">
        <v>417</v>
      </c>
      <c r="E94" s="330"/>
    </row>
    <row r="95" spans="1:5" ht="23.5" customHeight="1">
      <c r="A95" s="329"/>
      <c r="B95" s="336"/>
      <c r="C95" s="328" t="s">
        <v>56</v>
      </c>
      <c r="D95" s="174" t="s">
        <v>439</v>
      </c>
      <c r="E95" s="328" t="s">
        <v>1666</v>
      </c>
    </row>
    <row r="96" spans="1:5">
      <c r="A96" s="329"/>
      <c r="B96" s="336"/>
      <c r="C96" s="329"/>
      <c r="D96" s="177" t="s">
        <v>1727</v>
      </c>
      <c r="E96" s="329"/>
    </row>
    <row r="97" spans="1:5" ht="14.5" thickBot="1">
      <c r="A97" s="329"/>
      <c r="B97" s="336"/>
      <c r="C97" s="330"/>
      <c r="D97" s="175" t="s">
        <v>417</v>
      </c>
      <c r="E97" s="330"/>
    </row>
    <row r="98" spans="1:5">
      <c r="A98" s="329"/>
      <c r="B98" s="336"/>
      <c r="C98" s="328" t="s">
        <v>1728</v>
      </c>
      <c r="D98" s="174" t="s">
        <v>417</v>
      </c>
      <c r="E98" s="328" t="s">
        <v>1729</v>
      </c>
    </row>
    <row r="99" spans="1:5">
      <c r="A99" s="329"/>
      <c r="B99" s="336"/>
      <c r="C99" s="329"/>
      <c r="D99" s="177" t="s">
        <v>1727</v>
      </c>
      <c r="E99" s="329"/>
    </row>
    <row r="100" spans="1:5" ht="14.5" thickBot="1">
      <c r="A100" s="329"/>
      <c r="B100" s="336"/>
      <c r="C100" s="330"/>
      <c r="D100" s="175" t="s">
        <v>439</v>
      </c>
      <c r="E100" s="330"/>
    </row>
    <row r="101" spans="1:5">
      <c r="A101" s="329"/>
      <c r="B101" s="336"/>
      <c r="C101" s="328" t="s">
        <v>1730</v>
      </c>
      <c r="D101" s="174" t="s">
        <v>439</v>
      </c>
      <c r="E101" s="328" t="s">
        <v>1666</v>
      </c>
    </row>
    <row r="102" spans="1:5">
      <c r="A102" s="329"/>
      <c r="B102" s="336"/>
      <c r="C102" s="329"/>
      <c r="D102" s="177" t="s">
        <v>1727</v>
      </c>
      <c r="E102" s="329"/>
    </row>
    <row r="103" spans="1:5" ht="14.5" thickBot="1">
      <c r="A103" s="330"/>
      <c r="B103" s="337"/>
      <c r="C103" s="330"/>
      <c r="D103" s="175" t="s">
        <v>417</v>
      </c>
      <c r="E103" s="330"/>
    </row>
    <row r="104" spans="1:5">
      <c r="A104" s="328" t="s">
        <v>1721</v>
      </c>
      <c r="B104" s="335" t="s">
        <v>1789</v>
      </c>
      <c r="C104" s="328" t="s">
        <v>18</v>
      </c>
      <c r="D104" s="174" t="s">
        <v>1731</v>
      </c>
      <c r="E104" s="328" t="s">
        <v>1720</v>
      </c>
    </row>
    <row r="105" spans="1:5" ht="14.5" thickBot="1">
      <c r="A105" s="329"/>
      <c r="B105" s="336"/>
      <c r="C105" s="330"/>
      <c r="D105" s="175" t="s">
        <v>1732</v>
      </c>
      <c r="E105" s="330"/>
    </row>
    <row r="106" spans="1:5" ht="25">
      <c r="A106" s="329"/>
      <c r="B106" s="336"/>
      <c r="C106" s="328" t="s">
        <v>20</v>
      </c>
      <c r="D106" s="174" t="s">
        <v>1733</v>
      </c>
      <c r="E106" s="328" t="s">
        <v>1666</v>
      </c>
    </row>
    <row r="107" spans="1:5" ht="25.5" thickBot="1">
      <c r="A107" s="329"/>
      <c r="B107" s="336"/>
      <c r="C107" s="330"/>
      <c r="D107" s="175" t="s">
        <v>1734</v>
      </c>
      <c r="E107" s="330"/>
    </row>
    <row r="108" spans="1:5" ht="15.5" customHeight="1">
      <c r="A108" s="329"/>
      <c r="B108" s="336"/>
      <c r="C108" s="328" t="s">
        <v>58</v>
      </c>
      <c r="D108" s="174" t="s">
        <v>1771</v>
      </c>
      <c r="E108" s="328" t="s">
        <v>1736</v>
      </c>
    </row>
    <row r="109" spans="1:5" ht="14.5" thickBot="1">
      <c r="A109" s="329"/>
      <c r="B109" s="336"/>
      <c r="C109" s="329"/>
      <c r="D109" s="175" t="s">
        <v>1735</v>
      </c>
      <c r="E109" s="329"/>
    </row>
    <row r="110" spans="1:5">
      <c r="A110" s="329"/>
      <c r="B110" s="336"/>
      <c r="C110" s="328" t="s">
        <v>59</v>
      </c>
      <c r="D110" s="174" t="s">
        <v>1772</v>
      </c>
      <c r="E110" s="328" t="s">
        <v>1739</v>
      </c>
    </row>
    <row r="111" spans="1:5">
      <c r="A111" s="329"/>
      <c r="B111" s="336"/>
      <c r="C111" s="329"/>
      <c r="D111" s="177" t="s">
        <v>1737</v>
      </c>
      <c r="E111" s="329"/>
    </row>
    <row r="112" spans="1:5" ht="14.5" thickBot="1">
      <c r="A112" s="330"/>
      <c r="B112" s="337"/>
      <c r="C112" s="330"/>
      <c r="D112" s="175" t="s">
        <v>1738</v>
      </c>
      <c r="E112" s="330"/>
    </row>
    <row r="113" spans="1:5">
      <c r="A113" s="328" t="s">
        <v>1740</v>
      </c>
      <c r="B113" s="335" t="s">
        <v>1790</v>
      </c>
      <c r="C113" s="328" t="s">
        <v>60</v>
      </c>
      <c r="D113" s="174" t="s">
        <v>1773</v>
      </c>
      <c r="E113" s="328" t="s">
        <v>1742</v>
      </c>
    </row>
    <row r="114" spans="1:5">
      <c r="A114" s="329"/>
      <c r="B114" s="336"/>
      <c r="C114" s="329"/>
      <c r="D114" s="177" t="s">
        <v>1741</v>
      </c>
      <c r="E114" s="329"/>
    </row>
    <row r="115" spans="1:5" ht="25.5" thickBot="1">
      <c r="A115" s="329"/>
      <c r="B115" s="337"/>
      <c r="C115" s="329"/>
      <c r="D115" s="175" t="s">
        <v>1774</v>
      </c>
      <c r="E115" s="329"/>
    </row>
    <row r="116" spans="1:5">
      <c r="A116" s="328" t="s">
        <v>1740</v>
      </c>
      <c r="B116" s="335" t="s">
        <v>1791</v>
      </c>
      <c r="C116" s="328" t="s">
        <v>61</v>
      </c>
      <c r="D116" s="174" t="s">
        <v>1743</v>
      </c>
      <c r="E116" s="332" t="s">
        <v>1746</v>
      </c>
    </row>
    <row r="117" spans="1:5">
      <c r="A117" s="329"/>
      <c r="B117" s="336"/>
      <c r="C117" s="329"/>
      <c r="D117" s="177" t="s">
        <v>1744</v>
      </c>
      <c r="E117" s="333"/>
    </row>
    <row r="118" spans="1:5" ht="14.5" thickBot="1">
      <c r="A118" s="329"/>
      <c r="B118" s="336"/>
      <c r="C118" s="330"/>
      <c r="D118" s="175" t="s">
        <v>1745</v>
      </c>
      <c r="E118" s="334"/>
    </row>
    <row r="119" spans="1:5">
      <c r="A119" s="329"/>
      <c r="B119" s="336"/>
      <c r="C119" s="328" t="s">
        <v>23</v>
      </c>
      <c r="D119" s="174" t="s">
        <v>1775</v>
      </c>
      <c r="E119" s="328" t="s">
        <v>1749</v>
      </c>
    </row>
    <row r="120" spans="1:5">
      <c r="A120" s="329"/>
      <c r="B120" s="336"/>
      <c r="C120" s="329"/>
      <c r="D120" s="177" t="s">
        <v>1747</v>
      </c>
      <c r="E120" s="329"/>
    </row>
    <row r="121" spans="1:5" ht="14.5" thickBot="1">
      <c r="A121" s="330"/>
      <c r="B121" s="337"/>
      <c r="C121" s="330"/>
      <c r="D121" s="175" t="s">
        <v>1748</v>
      </c>
      <c r="E121" s="330"/>
    </row>
    <row r="122" spans="1:5">
      <c r="A122" s="328" t="s">
        <v>1750</v>
      </c>
      <c r="B122" s="335" t="s">
        <v>1792</v>
      </c>
      <c r="C122" s="328" t="s">
        <v>62</v>
      </c>
      <c r="D122" s="174" t="s">
        <v>1751</v>
      </c>
      <c r="E122" s="328" t="s">
        <v>1753</v>
      </c>
    </row>
    <row r="123" spans="1:5">
      <c r="A123" s="329"/>
      <c r="B123" s="336"/>
      <c r="C123" s="329"/>
      <c r="D123" s="177" t="s">
        <v>1752</v>
      </c>
      <c r="E123" s="329"/>
    </row>
    <row r="124" spans="1:5" ht="14.5" thickBot="1">
      <c r="A124" s="329"/>
      <c r="B124" s="336"/>
      <c r="C124" s="330"/>
      <c r="D124" s="175" t="s">
        <v>1748</v>
      </c>
      <c r="E124" s="330"/>
    </row>
    <row r="125" spans="1:5" ht="61.5" customHeight="1">
      <c r="A125" s="329"/>
      <c r="B125" s="336"/>
      <c r="C125" s="328" t="s">
        <v>25</v>
      </c>
      <c r="D125" s="174" t="s">
        <v>1687</v>
      </c>
      <c r="E125" s="340" t="s">
        <v>1793</v>
      </c>
    </row>
    <row r="126" spans="1:5">
      <c r="A126" s="329"/>
      <c r="B126" s="336"/>
      <c r="C126" s="329"/>
      <c r="D126" s="177" t="s">
        <v>1688</v>
      </c>
      <c r="E126" s="341"/>
    </row>
    <row r="127" spans="1:5" ht="14.5" thickBot="1">
      <c r="A127" s="329"/>
      <c r="B127" s="336"/>
      <c r="C127" s="330"/>
      <c r="D127" s="175" t="s">
        <v>1689</v>
      </c>
      <c r="E127" s="345"/>
    </row>
    <row r="128" spans="1:5">
      <c r="A128" s="329"/>
      <c r="B128" s="336"/>
      <c r="C128" s="328" t="s">
        <v>63</v>
      </c>
      <c r="D128" s="174" t="s">
        <v>1687</v>
      </c>
      <c r="E128" s="328" t="s">
        <v>1754</v>
      </c>
    </row>
    <row r="129" spans="1:5">
      <c r="A129" s="329"/>
      <c r="B129" s="336"/>
      <c r="C129" s="329"/>
      <c r="D129" s="177" t="s">
        <v>1688</v>
      </c>
      <c r="E129" s="329"/>
    </row>
    <row r="130" spans="1:5" ht="14.5" thickBot="1">
      <c r="A130" s="329"/>
      <c r="B130" s="336"/>
      <c r="C130" s="330"/>
      <c r="D130" s="175" t="s">
        <v>1689</v>
      </c>
      <c r="E130" s="330"/>
    </row>
    <row r="131" spans="1:5">
      <c r="A131" s="329"/>
      <c r="B131" s="336"/>
      <c r="C131" s="328" t="s">
        <v>26</v>
      </c>
      <c r="D131" s="174" t="s">
        <v>1751</v>
      </c>
      <c r="E131" s="328" t="s">
        <v>1754</v>
      </c>
    </row>
    <row r="132" spans="1:5">
      <c r="A132" s="329"/>
      <c r="B132" s="336"/>
      <c r="C132" s="329"/>
      <c r="D132" s="177" t="s">
        <v>1752</v>
      </c>
      <c r="E132" s="329"/>
    </row>
    <row r="133" spans="1:5" ht="14.5" thickBot="1">
      <c r="A133" s="330"/>
      <c r="B133" s="337"/>
      <c r="C133" s="330"/>
      <c r="D133" s="175" t="s">
        <v>1748</v>
      </c>
      <c r="E133" s="330"/>
    </row>
    <row r="134" spans="1:5">
      <c r="A134" s="328" t="s">
        <v>1755</v>
      </c>
      <c r="B134" s="335" t="s">
        <v>1794</v>
      </c>
      <c r="C134" s="342" t="s">
        <v>27</v>
      </c>
      <c r="D134" s="174" t="s">
        <v>1776</v>
      </c>
      <c r="E134" s="328" t="s">
        <v>1758</v>
      </c>
    </row>
    <row r="135" spans="1:5">
      <c r="A135" s="329"/>
      <c r="B135" s="336"/>
      <c r="C135" s="343"/>
      <c r="D135" s="177" t="s">
        <v>1756</v>
      </c>
      <c r="E135" s="329"/>
    </row>
    <row r="136" spans="1:5" ht="14.5" thickBot="1">
      <c r="A136" s="329"/>
      <c r="B136" s="336"/>
      <c r="C136" s="344"/>
      <c r="D136" s="175" t="s">
        <v>1757</v>
      </c>
      <c r="E136" s="330"/>
    </row>
    <row r="137" spans="1:5">
      <c r="A137" s="329"/>
      <c r="B137" s="336"/>
      <c r="C137" s="328" t="s">
        <v>29</v>
      </c>
      <c r="D137" s="174" t="s">
        <v>1759</v>
      </c>
      <c r="E137" s="328" t="s">
        <v>1762</v>
      </c>
    </row>
    <row r="138" spans="1:5">
      <c r="A138" s="329"/>
      <c r="B138" s="336"/>
      <c r="C138" s="329"/>
      <c r="D138" s="177" t="s">
        <v>1760</v>
      </c>
      <c r="E138" s="329"/>
    </row>
    <row r="139" spans="1:5" ht="14.5" thickBot="1">
      <c r="A139" s="330"/>
      <c r="B139" s="337"/>
      <c r="C139" s="330"/>
      <c r="D139" s="175" t="s">
        <v>1761</v>
      </c>
      <c r="E139" s="330"/>
    </row>
    <row r="142" spans="1:5">
      <c r="A142" s="213" t="s">
        <v>1796</v>
      </c>
    </row>
    <row r="143" spans="1:5">
      <c r="A143" s="213" t="s">
        <v>1763</v>
      </c>
    </row>
    <row r="144" spans="1:5">
      <c r="A144" s="213" t="s">
        <v>1764</v>
      </c>
    </row>
    <row r="145" spans="1:1">
      <c r="A145" s="213" t="s">
        <v>1797</v>
      </c>
    </row>
    <row r="146" spans="1:1">
      <c r="A146" s="213" t="s">
        <v>1765</v>
      </c>
    </row>
  </sheetData>
  <sheetProtection algorithmName="SHA-512" hashValue="Z+cLW/G0C7lpyBl0qVvykSP+mdPBBmtuAdKAz/VWeaELgnDMBFPohtOr9JU8q9Q6EGkOAg+TLFvrkZ0ilLs7TA==" saltValue="niC+Hh5ujI4MYYhya2woLQ==" spinCount="100000" sheet="1" objects="1" scenarios="1"/>
  <mergeCells count="127">
    <mergeCell ref="B116:B121"/>
    <mergeCell ref="B122:B133"/>
    <mergeCell ref="E125:E127"/>
    <mergeCell ref="B134:B139"/>
    <mergeCell ref="B59:B63"/>
    <mergeCell ref="B64:B78"/>
    <mergeCell ref="B79:B85"/>
    <mergeCell ref="B86:B88"/>
    <mergeCell ref="B89:B103"/>
    <mergeCell ref="B104:B112"/>
    <mergeCell ref="C110:C112"/>
    <mergeCell ref="E110:E112"/>
    <mergeCell ref="E76:E78"/>
    <mergeCell ref="C76:C78"/>
    <mergeCell ref="A1:E1"/>
    <mergeCell ref="B3:B22"/>
    <mergeCell ref="E5:E7"/>
    <mergeCell ref="B23:B25"/>
    <mergeCell ref="B26:B49"/>
    <mergeCell ref="E128:E130"/>
    <mergeCell ref="C131:C133"/>
    <mergeCell ref="E131:E133"/>
    <mergeCell ref="A134:A139"/>
    <mergeCell ref="C134:C136"/>
    <mergeCell ref="E134:E136"/>
    <mergeCell ref="C137:C139"/>
    <mergeCell ref="E137:E139"/>
    <mergeCell ref="A116:A121"/>
    <mergeCell ref="C116:C118"/>
    <mergeCell ref="E116:E118"/>
    <mergeCell ref="C119:C121"/>
    <mergeCell ref="E119:E121"/>
    <mergeCell ref="A122:A133"/>
    <mergeCell ref="C122:C124"/>
    <mergeCell ref="E122:E124"/>
    <mergeCell ref="C125:C127"/>
    <mergeCell ref="C128:C130"/>
    <mergeCell ref="E108:E109"/>
    <mergeCell ref="A113:A115"/>
    <mergeCell ref="C113:C115"/>
    <mergeCell ref="E113:E115"/>
    <mergeCell ref="B113:B115"/>
    <mergeCell ref="C98:C100"/>
    <mergeCell ref="E98:E100"/>
    <mergeCell ref="C101:C103"/>
    <mergeCell ref="E101:E103"/>
    <mergeCell ref="A104:A112"/>
    <mergeCell ref="C104:C105"/>
    <mergeCell ref="E104:E105"/>
    <mergeCell ref="C106:C107"/>
    <mergeCell ref="E106:E107"/>
    <mergeCell ref="C108:C109"/>
    <mergeCell ref="A86:A88"/>
    <mergeCell ref="C86:C88"/>
    <mergeCell ref="E86:E88"/>
    <mergeCell ref="A89:A103"/>
    <mergeCell ref="C89:C91"/>
    <mergeCell ref="E89:E91"/>
    <mergeCell ref="C92:C94"/>
    <mergeCell ref="E92:E94"/>
    <mergeCell ref="C95:C97"/>
    <mergeCell ref="E95:E97"/>
    <mergeCell ref="E54:E56"/>
    <mergeCell ref="C57:C58"/>
    <mergeCell ref="E57:E58"/>
    <mergeCell ref="A59:A63"/>
    <mergeCell ref="C59:C60"/>
    <mergeCell ref="E59:E60"/>
    <mergeCell ref="C61:C63"/>
    <mergeCell ref="E61:E63"/>
    <mergeCell ref="A79:A85"/>
    <mergeCell ref="C79:C80"/>
    <mergeCell ref="E79:E80"/>
    <mergeCell ref="C81:C82"/>
    <mergeCell ref="E81:E82"/>
    <mergeCell ref="C83:C85"/>
    <mergeCell ref="E83:E85"/>
    <mergeCell ref="A64:A78"/>
    <mergeCell ref="C64:C66"/>
    <mergeCell ref="E64:E66"/>
    <mergeCell ref="C67:C69"/>
    <mergeCell ref="E67:E69"/>
    <mergeCell ref="C70:C72"/>
    <mergeCell ref="E70:E72"/>
    <mergeCell ref="C73:C75"/>
    <mergeCell ref="E73:E75"/>
    <mergeCell ref="A51:A53"/>
    <mergeCell ref="C51:C53"/>
    <mergeCell ref="E51:E53"/>
    <mergeCell ref="B51:B53"/>
    <mergeCell ref="B54:B58"/>
    <mergeCell ref="E38:E40"/>
    <mergeCell ref="C41:C43"/>
    <mergeCell ref="E41:E43"/>
    <mergeCell ref="C44:C46"/>
    <mergeCell ref="E44:E46"/>
    <mergeCell ref="C47:C49"/>
    <mergeCell ref="E47:E49"/>
    <mergeCell ref="A26:A49"/>
    <mergeCell ref="C26:C28"/>
    <mergeCell ref="E26:E28"/>
    <mergeCell ref="C29:C31"/>
    <mergeCell ref="E29:E31"/>
    <mergeCell ref="C32:C34"/>
    <mergeCell ref="E32:E34"/>
    <mergeCell ref="C35:C37"/>
    <mergeCell ref="E35:E37"/>
    <mergeCell ref="C38:C40"/>
    <mergeCell ref="A54:A58"/>
    <mergeCell ref="C54:C56"/>
    <mergeCell ref="C17:C19"/>
    <mergeCell ref="E17:E19"/>
    <mergeCell ref="C20:C22"/>
    <mergeCell ref="E20:E22"/>
    <mergeCell ref="A23:A25"/>
    <mergeCell ref="C23:C25"/>
    <mergeCell ref="E23:E25"/>
    <mergeCell ref="A3:A22"/>
    <mergeCell ref="C3:C4"/>
    <mergeCell ref="E3:E4"/>
    <mergeCell ref="C5:C7"/>
    <mergeCell ref="C8:C10"/>
    <mergeCell ref="E8:E10"/>
    <mergeCell ref="C11:C13"/>
    <mergeCell ref="E11:E13"/>
    <mergeCell ref="C14:C16"/>
    <mergeCell ref="E14:E16"/>
  </mergeCells>
  <hyperlinks>
    <hyperlink ref="E8" location="_ftn1" display="_ftn1" xr:uid="{06AF773B-C72F-47BC-9B32-1440309CFEA6}"/>
    <hyperlink ref="E32" location="_ftn2" display="_ftn2" xr:uid="{F3121D25-BC04-4F60-A0AB-D95F90B54ED4}"/>
    <hyperlink ref="E67" location="_ftn3" display="_ftn3" xr:uid="{97771E89-753F-4BC2-AA09-9A3B30D6DB67}"/>
    <hyperlink ref="E89" location="_ftn4" display="_ftn4" xr:uid="{2F164EE0-6999-4D98-89CE-950E82DEC5C4}"/>
    <hyperlink ref="E116" location="_ftn5" display="_ftn5" xr:uid="{7A18E9AE-C70E-4B6F-8BA0-8653318CD5BD}"/>
    <hyperlink ref="A143" location="_ftnref2" display="_ftnref2" xr:uid="{B04FBB3C-3E01-46A3-9D2E-57706F3171B8}"/>
    <hyperlink ref="A144" location="_ftnref3" display="_ftnref3" xr:uid="{9E669B5E-EA8B-4FDC-90ED-5CF92D6C58C7}"/>
    <hyperlink ref="A146" location="_ftnref5" display="_ftnref5" xr:uid="{9C84F5B3-C33A-4103-8465-C5116DE43FC0}"/>
    <hyperlink ref="E8:E10" r:id="rId1" display="Natural England’s Impact Risk zones for Sites of Special Scientific Interest [1]" xr:uid="{E0F3BFFC-ED64-40CF-8B2F-7E2C3FDC2044}"/>
    <hyperlink ref="E89:E91" r:id="rId2" display="Natural England: Guide to assessing development proposals on agricultural land[4] " xr:uid="{C17F6E69-2E10-4B4E-99B6-F1F3609F6A5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A710A-187F-43D9-B2E3-E9609E837A68}">
  <sheetPr codeName="Sheet4">
    <pageSetUpPr fitToPage="1"/>
  </sheetPr>
  <dimension ref="A1:AY106"/>
  <sheetViews>
    <sheetView showGridLines="0" showWhiteSpace="0" zoomScale="80" zoomScaleNormal="80" zoomScaleSheetLayoutView="145" zoomScalePageLayoutView="40" workbookViewId="0">
      <pane xSplit="2" ySplit="4" topLeftCell="C89" activePane="bottomRight" state="frozen"/>
      <selection activeCell="C12" sqref="C12"/>
      <selection pane="topRight" activeCell="C12" sqref="C12"/>
      <selection pane="bottomLeft" activeCell="C12" sqref="C12"/>
      <selection pane="bottomRight" activeCell="B9" sqref="B9"/>
    </sheetView>
  </sheetViews>
  <sheetFormatPr defaultRowHeight="14.5"/>
  <cols>
    <col min="1" max="1" width="9.1796875" hidden="1" customWidth="1"/>
    <col min="2" max="2" width="50.08984375" style="49" customWidth="1"/>
    <col min="3" max="3" width="5.1796875" customWidth="1"/>
    <col min="4" max="4" width="4" customWidth="1"/>
    <col min="5" max="8" width="5.1796875" customWidth="1"/>
    <col min="9" max="9" width="4" customWidth="1"/>
    <col min="10" max="10" width="3.54296875" customWidth="1"/>
    <col min="11" max="11" width="4" customWidth="1"/>
    <col min="12" max="14" width="5.1796875" customWidth="1"/>
    <col min="15" max="17" width="7.453125" customWidth="1"/>
    <col min="18" max="20" width="4" customWidth="1"/>
    <col min="21" max="23" width="5.1796875" customWidth="1"/>
    <col min="24" max="24" width="4" customWidth="1"/>
    <col min="25" max="26" width="5.1796875" customWidth="1"/>
    <col min="27" max="27" width="7.453125" customWidth="1"/>
    <col min="28" max="28" width="5.1796875" customWidth="1"/>
    <col min="29" max="30" width="4" customWidth="1"/>
    <col min="31" max="33" width="5.1796875" customWidth="1"/>
    <col min="34" max="34" width="7.453125" customWidth="1"/>
    <col min="35" max="37" width="5" customWidth="1"/>
    <col min="38" max="39" width="5.1796875" customWidth="1"/>
    <col min="40" max="41" width="5" customWidth="1"/>
    <col min="42" max="42" width="5.1796875" customWidth="1"/>
    <col min="43" max="48" width="5" customWidth="1"/>
    <col min="49" max="50" width="6.54296875" customWidth="1"/>
    <col min="51" max="51" width="19.08984375" style="126" customWidth="1"/>
  </cols>
  <sheetData>
    <row r="1" spans="1:51" s="1" customFormat="1">
      <c r="A1"/>
      <c r="B1" s="122"/>
      <c r="AY1" s="126"/>
    </row>
    <row r="2" spans="1:51">
      <c r="B2" s="122"/>
      <c r="C2" t="s">
        <v>30</v>
      </c>
      <c r="D2" t="s">
        <v>30</v>
      </c>
      <c r="E2" t="s">
        <v>30</v>
      </c>
      <c r="F2" t="s">
        <v>30</v>
      </c>
      <c r="G2" t="s">
        <v>30</v>
      </c>
      <c r="H2" t="s">
        <v>30</v>
      </c>
      <c r="I2" t="s">
        <v>30</v>
      </c>
      <c r="J2" t="s">
        <v>3</v>
      </c>
      <c r="K2" t="s">
        <v>31</v>
      </c>
      <c r="L2" t="s">
        <v>31</v>
      </c>
      <c r="M2" t="s">
        <v>31</v>
      </c>
      <c r="N2" t="s">
        <v>31</v>
      </c>
      <c r="O2" t="s">
        <v>31</v>
      </c>
      <c r="P2" t="s">
        <v>31</v>
      </c>
      <c r="Q2" t="s">
        <v>31</v>
      </c>
      <c r="R2" t="s">
        <v>31</v>
      </c>
      <c r="S2" t="s">
        <v>32</v>
      </c>
      <c r="T2" t="s">
        <v>7</v>
      </c>
      <c r="U2" t="s">
        <v>7</v>
      </c>
      <c r="V2" t="s">
        <v>9</v>
      </c>
      <c r="W2" t="s">
        <v>9</v>
      </c>
      <c r="X2" t="s">
        <v>11</v>
      </c>
      <c r="Y2" t="s">
        <v>11</v>
      </c>
      <c r="Z2" t="s">
        <v>11</v>
      </c>
      <c r="AA2" t="s">
        <v>11</v>
      </c>
      <c r="AB2" t="s">
        <v>11</v>
      </c>
      <c r="AC2" t="s">
        <v>13</v>
      </c>
      <c r="AD2" t="s">
        <v>13</v>
      </c>
      <c r="AE2" t="s">
        <v>13</v>
      </c>
      <c r="AF2" t="s">
        <v>14</v>
      </c>
      <c r="AG2" t="s">
        <v>15</v>
      </c>
      <c r="AH2" t="s">
        <v>15</v>
      </c>
      <c r="AI2" t="s">
        <v>15</v>
      </c>
      <c r="AJ2" t="s">
        <v>15</v>
      </c>
      <c r="AK2" t="s">
        <v>15</v>
      </c>
      <c r="AL2" t="s">
        <v>19</v>
      </c>
      <c r="AM2" t="s">
        <v>19</v>
      </c>
      <c r="AN2" t="s">
        <v>19</v>
      </c>
      <c r="AO2" t="s">
        <v>19</v>
      </c>
      <c r="AP2" t="s">
        <v>21</v>
      </c>
      <c r="AQ2" t="s">
        <v>22</v>
      </c>
      <c r="AR2" t="s">
        <v>22</v>
      </c>
      <c r="AS2" t="s">
        <v>24</v>
      </c>
      <c r="AT2" t="s">
        <v>24</v>
      </c>
      <c r="AU2" t="s">
        <v>24</v>
      </c>
      <c r="AV2" t="s">
        <v>24</v>
      </c>
      <c r="AW2" t="s">
        <v>28</v>
      </c>
      <c r="AX2" t="s">
        <v>28</v>
      </c>
    </row>
    <row r="3" spans="1:51" ht="23.5" customHeight="1">
      <c r="B3" s="122"/>
      <c r="C3" s="346" t="s">
        <v>30</v>
      </c>
      <c r="D3" s="348"/>
      <c r="E3" s="348"/>
      <c r="F3" s="348"/>
      <c r="G3" s="348"/>
      <c r="H3" s="348"/>
      <c r="I3" s="347"/>
      <c r="J3" s="39" t="s">
        <v>3</v>
      </c>
      <c r="K3" s="346" t="s">
        <v>31</v>
      </c>
      <c r="L3" s="348"/>
      <c r="M3" s="348"/>
      <c r="N3" s="348"/>
      <c r="O3" s="348"/>
      <c r="P3" s="348"/>
      <c r="Q3" s="348"/>
      <c r="R3" s="347"/>
      <c r="S3" s="28" t="s">
        <v>32</v>
      </c>
      <c r="T3" s="346" t="s">
        <v>7</v>
      </c>
      <c r="U3" s="348"/>
      <c r="V3" s="346" t="s">
        <v>9</v>
      </c>
      <c r="W3" s="347"/>
      <c r="X3" s="349" t="s">
        <v>11</v>
      </c>
      <c r="Y3" s="349"/>
      <c r="Z3" s="349"/>
      <c r="AA3" s="349"/>
      <c r="AB3" s="349"/>
      <c r="AC3" s="348" t="s">
        <v>13</v>
      </c>
      <c r="AD3" s="348"/>
      <c r="AE3" s="347"/>
      <c r="AF3" s="28" t="s">
        <v>14</v>
      </c>
      <c r="AG3" s="346" t="s">
        <v>15</v>
      </c>
      <c r="AH3" s="348"/>
      <c r="AI3" s="348"/>
      <c r="AJ3" s="348"/>
      <c r="AK3" s="347"/>
      <c r="AL3" s="346" t="s">
        <v>19</v>
      </c>
      <c r="AM3" s="348"/>
      <c r="AN3" s="348"/>
      <c r="AO3" s="347"/>
      <c r="AP3" s="28" t="s">
        <v>21</v>
      </c>
      <c r="AQ3" s="346" t="s">
        <v>22</v>
      </c>
      <c r="AR3" s="347"/>
      <c r="AS3" s="346" t="s">
        <v>24</v>
      </c>
      <c r="AT3" s="348"/>
      <c r="AU3" s="348"/>
      <c r="AV3" s="347"/>
      <c r="AW3" s="346" t="s">
        <v>28</v>
      </c>
      <c r="AX3" s="347"/>
      <c r="AY3" s="121"/>
    </row>
    <row r="4" spans="1:51" ht="112" customHeight="1">
      <c r="A4" s="49"/>
      <c r="B4" s="194" t="s">
        <v>33</v>
      </c>
      <c r="C4" s="30" t="s">
        <v>34</v>
      </c>
      <c r="D4" s="30" t="s">
        <v>35</v>
      </c>
      <c r="E4" s="30" t="s">
        <v>36</v>
      </c>
      <c r="F4" s="30" t="s">
        <v>37</v>
      </c>
      <c r="G4" s="30" t="s">
        <v>38</v>
      </c>
      <c r="H4" s="30" t="s">
        <v>39</v>
      </c>
      <c r="I4" s="30" t="s">
        <v>40</v>
      </c>
      <c r="J4" s="30" t="s">
        <v>41</v>
      </c>
      <c r="K4" s="30" t="s">
        <v>10</v>
      </c>
      <c r="L4" s="30" t="s">
        <v>4</v>
      </c>
      <c r="M4" s="30" t="s">
        <v>42</v>
      </c>
      <c r="N4" s="30" t="s">
        <v>43</v>
      </c>
      <c r="O4" s="30" t="s">
        <v>44</v>
      </c>
      <c r="P4" s="30" t="s">
        <v>45</v>
      </c>
      <c r="Q4" s="30" t="s">
        <v>46</v>
      </c>
      <c r="R4" s="30" t="s">
        <v>47</v>
      </c>
      <c r="S4" s="30" t="s">
        <v>48</v>
      </c>
      <c r="T4" s="30" t="s">
        <v>48</v>
      </c>
      <c r="U4" s="30" t="s">
        <v>6</v>
      </c>
      <c r="V4" s="30" t="s">
        <v>8</v>
      </c>
      <c r="W4" s="30" t="s">
        <v>49</v>
      </c>
      <c r="X4" s="30" t="s">
        <v>10</v>
      </c>
      <c r="Y4" s="30" t="s">
        <v>42</v>
      </c>
      <c r="Z4" s="30" t="s">
        <v>43</v>
      </c>
      <c r="AA4" s="30" t="s">
        <v>44</v>
      </c>
      <c r="AB4" s="30" t="s">
        <v>50</v>
      </c>
      <c r="AC4" s="30" t="s">
        <v>12</v>
      </c>
      <c r="AD4" s="30" t="s">
        <v>51</v>
      </c>
      <c r="AE4" s="30" t="s">
        <v>52</v>
      </c>
      <c r="AF4" s="30" t="s">
        <v>53</v>
      </c>
      <c r="AG4" s="30" t="s">
        <v>54</v>
      </c>
      <c r="AH4" s="30" t="s">
        <v>55</v>
      </c>
      <c r="AI4" s="29" t="s">
        <v>56</v>
      </c>
      <c r="AJ4" s="29" t="s">
        <v>16</v>
      </c>
      <c r="AK4" s="29" t="s">
        <v>17</v>
      </c>
      <c r="AL4" s="30" t="s">
        <v>57</v>
      </c>
      <c r="AM4" s="29" t="s">
        <v>20</v>
      </c>
      <c r="AN4" s="30" t="s">
        <v>58</v>
      </c>
      <c r="AO4" s="30" t="s">
        <v>59</v>
      </c>
      <c r="AP4" s="29" t="s">
        <v>60</v>
      </c>
      <c r="AQ4" s="29" t="s">
        <v>61</v>
      </c>
      <c r="AR4" s="29" t="s">
        <v>23</v>
      </c>
      <c r="AS4" s="29" t="s">
        <v>62</v>
      </c>
      <c r="AT4" s="29" t="s">
        <v>25</v>
      </c>
      <c r="AU4" s="29" t="s">
        <v>63</v>
      </c>
      <c r="AV4" s="29" t="s">
        <v>26</v>
      </c>
      <c r="AW4" s="29" t="s">
        <v>64</v>
      </c>
      <c r="AX4" s="29" t="s">
        <v>29</v>
      </c>
      <c r="AY4" s="106" t="s">
        <v>65</v>
      </c>
    </row>
    <row r="5" spans="1:51">
      <c r="B5" s="182" t="s">
        <v>1615</v>
      </c>
      <c r="C5" s="12" t="s">
        <v>66</v>
      </c>
      <c r="D5" s="12" t="s">
        <v>66</v>
      </c>
      <c r="E5" s="12" t="s">
        <v>66</v>
      </c>
      <c r="F5" s="12" t="s">
        <v>67</v>
      </c>
      <c r="G5" s="12" t="s">
        <v>67</v>
      </c>
      <c r="H5" s="12" t="s">
        <v>66</v>
      </c>
      <c r="I5" s="12" t="s">
        <v>66</v>
      </c>
      <c r="J5" s="12" t="s">
        <v>66</v>
      </c>
      <c r="K5" s="12" t="s">
        <v>67</v>
      </c>
      <c r="L5" s="12" t="s">
        <v>66</v>
      </c>
      <c r="M5" s="12" t="s">
        <v>68</v>
      </c>
      <c r="N5" s="12" t="s">
        <v>67</v>
      </c>
      <c r="O5" s="12" t="s">
        <v>67</v>
      </c>
      <c r="P5" s="12" t="s">
        <v>66</v>
      </c>
      <c r="Q5" s="12" t="s">
        <v>66</v>
      </c>
      <c r="R5" s="107" t="s">
        <v>66</v>
      </c>
      <c r="S5" s="12" t="s">
        <v>68</v>
      </c>
      <c r="T5" s="12" t="s">
        <v>68</v>
      </c>
      <c r="U5" s="12" t="s">
        <v>66</v>
      </c>
      <c r="V5" s="12" t="s">
        <v>67</v>
      </c>
      <c r="W5" s="12" t="s">
        <v>68</v>
      </c>
      <c r="X5" s="12" t="s">
        <v>67</v>
      </c>
      <c r="Y5" s="12" t="s">
        <v>68</v>
      </c>
      <c r="Z5" s="12" t="s">
        <v>67</v>
      </c>
      <c r="AA5" s="12" t="s">
        <v>67</v>
      </c>
      <c r="AB5" s="12" t="s">
        <v>66</v>
      </c>
      <c r="AC5" s="12" t="s">
        <v>67</v>
      </c>
      <c r="AD5" s="12" t="s">
        <v>66</v>
      </c>
      <c r="AE5" s="12" t="s">
        <v>66</v>
      </c>
      <c r="AF5" s="12" t="s">
        <v>66</v>
      </c>
      <c r="AG5" s="12" t="s">
        <v>68</v>
      </c>
      <c r="AH5" s="12" t="s">
        <v>67</v>
      </c>
      <c r="AI5" s="12" t="s">
        <v>66</v>
      </c>
      <c r="AJ5" s="12" t="s">
        <v>67</v>
      </c>
      <c r="AK5" s="12" t="s">
        <v>68</v>
      </c>
      <c r="AL5" s="12" t="s">
        <v>66</v>
      </c>
      <c r="AM5" s="12" t="s">
        <v>66</v>
      </c>
      <c r="AN5" s="12" t="s">
        <v>67</v>
      </c>
      <c r="AO5" s="12" t="s">
        <v>68</v>
      </c>
      <c r="AP5" s="12" t="s">
        <v>66</v>
      </c>
      <c r="AQ5" s="12" t="s">
        <v>66</v>
      </c>
      <c r="AR5" s="12" t="s">
        <v>68</v>
      </c>
      <c r="AS5" s="12" t="s">
        <v>66</v>
      </c>
      <c r="AT5" s="12" t="s">
        <v>66</v>
      </c>
      <c r="AU5" s="12" t="s">
        <v>66</v>
      </c>
      <c r="AV5" s="12" t="s">
        <v>66</v>
      </c>
      <c r="AW5" s="12" t="s">
        <v>66</v>
      </c>
      <c r="AX5" s="12" t="s">
        <v>66</v>
      </c>
      <c r="AY5" s="38" t="s">
        <v>69</v>
      </c>
    </row>
    <row r="6" spans="1:51">
      <c r="B6" s="182" t="s">
        <v>1798</v>
      </c>
      <c r="C6" s="12" t="s">
        <v>66</v>
      </c>
      <c r="D6" s="12" t="s">
        <v>66</v>
      </c>
      <c r="E6" s="12" t="s">
        <v>66</v>
      </c>
      <c r="F6" s="12" t="s">
        <v>67</v>
      </c>
      <c r="G6" s="12" t="s">
        <v>68</v>
      </c>
      <c r="H6" s="12" t="s">
        <v>66</v>
      </c>
      <c r="I6" s="12" t="s">
        <v>66</v>
      </c>
      <c r="J6" s="12" t="s">
        <v>66</v>
      </c>
      <c r="K6" s="12" t="s">
        <v>67</v>
      </c>
      <c r="L6" s="12" t="s">
        <v>67</v>
      </c>
      <c r="M6" s="12" t="s">
        <v>68</v>
      </c>
      <c r="N6" s="12" t="s">
        <v>68</v>
      </c>
      <c r="O6" s="12" t="s">
        <v>66</v>
      </c>
      <c r="P6" s="12" t="s">
        <v>66</v>
      </c>
      <c r="Q6" s="12" t="s">
        <v>67</v>
      </c>
      <c r="R6" s="12" t="s">
        <v>67</v>
      </c>
      <c r="S6" s="12" t="s">
        <v>68</v>
      </c>
      <c r="T6" s="12" t="s">
        <v>68</v>
      </c>
      <c r="U6" s="12" t="s">
        <v>66</v>
      </c>
      <c r="V6" s="12" t="s">
        <v>67</v>
      </c>
      <c r="W6" s="12" t="s">
        <v>66</v>
      </c>
      <c r="X6" s="12" t="s">
        <v>67</v>
      </c>
      <c r="Y6" s="12" t="s">
        <v>68</v>
      </c>
      <c r="Z6" s="12" t="s">
        <v>68</v>
      </c>
      <c r="AA6" s="12" t="s">
        <v>66</v>
      </c>
      <c r="AB6" s="12" t="s">
        <v>67</v>
      </c>
      <c r="AC6" s="12" t="s">
        <v>67</v>
      </c>
      <c r="AD6" s="12" t="s">
        <v>66</v>
      </c>
      <c r="AE6" s="12" t="s">
        <v>66</v>
      </c>
      <c r="AF6" s="12" t="s">
        <v>67</v>
      </c>
      <c r="AG6" s="12" t="s">
        <v>67</v>
      </c>
      <c r="AH6" s="12" t="s">
        <v>67</v>
      </c>
      <c r="AI6" s="12" t="s">
        <v>66</v>
      </c>
      <c r="AJ6" s="12" t="s">
        <v>67</v>
      </c>
      <c r="AK6" s="12" t="s">
        <v>68</v>
      </c>
      <c r="AL6" s="12" t="s">
        <v>66</v>
      </c>
      <c r="AM6" s="12" t="s">
        <v>66</v>
      </c>
      <c r="AN6" s="12" t="s">
        <v>67</v>
      </c>
      <c r="AO6" s="12" t="s">
        <v>68</v>
      </c>
      <c r="AP6" s="12" t="s">
        <v>68</v>
      </c>
      <c r="AQ6" s="12" t="s">
        <v>67</v>
      </c>
      <c r="AR6" s="12" t="s">
        <v>67</v>
      </c>
      <c r="AS6" s="12" t="s">
        <v>66</v>
      </c>
      <c r="AT6" s="12" t="s">
        <v>66</v>
      </c>
      <c r="AU6" s="12" t="s">
        <v>66</v>
      </c>
      <c r="AV6" s="12" t="s">
        <v>66</v>
      </c>
      <c r="AW6" s="12" t="s">
        <v>66</v>
      </c>
      <c r="AX6" s="12" t="s">
        <v>66</v>
      </c>
      <c r="AY6" s="125" t="s">
        <v>69</v>
      </c>
    </row>
    <row r="7" spans="1:51">
      <c r="B7" s="195" t="s">
        <v>1889</v>
      </c>
      <c r="C7" s="183" t="s">
        <v>66</v>
      </c>
      <c r="D7" s="12" t="s">
        <v>66</v>
      </c>
      <c r="E7" s="12" t="s">
        <v>66</v>
      </c>
      <c r="F7" s="12" t="s">
        <v>67</v>
      </c>
      <c r="G7" s="12" t="s">
        <v>66</v>
      </c>
      <c r="H7" s="12" t="s">
        <v>67</v>
      </c>
      <c r="I7" s="12" t="s">
        <v>66</v>
      </c>
      <c r="J7" s="12" t="s">
        <v>66</v>
      </c>
      <c r="K7" s="12" t="s">
        <v>68</v>
      </c>
      <c r="L7" s="12" t="s">
        <v>67</v>
      </c>
      <c r="M7" s="12" t="s">
        <v>67</v>
      </c>
      <c r="N7" s="12" t="s">
        <v>68</v>
      </c>
      <c r="O7" s="12" t="s">
        <v>68</v>
      </c>
      <c r="P7" s="12" t="s">
        <v>66</v>
      </c>
      <c r="Q7" s="12" t="s">
        <v>66</v>
      </c>
      <c r="R7" s="12" t="s">
        <v>68</v>
      </c>
      <c r="S7" s="12" t="s">
        <v>66</v>
      </c>
      <c r="T7" s="12" t="s">
        <v>66</v>
      </c>
      <c r="U7" s="12" t="s">
        <v>66</v>
      </c>
      <c r="V7" s="12" t="s">
        <v>67</v>
      </c>
      <c r="W7" s="12" t="s">
        <v>66</v>
      </c>
      <c r="X7" s="12" t="s">
        <v>68</v>
      </c>
      <c r="Y7" s="12" t="s">
        <v>67</v>
      </c>
      <c r="Z7" s="12" t="s">
        <v>68</v>
      </c>
      <c r="AA7" s="12" t="s">
        <v>68</v>
      </c>
      <c r="AB7" s="12" t="s">
        <v>68</v>
      </c>
      <c r="AC7" s="12" t="s">
        <v>67</v>
      </c>
      <c r="AD7" s="12" t="s">
        <v>67</v>
      </c>
      <c r="AE7" s="12" t="s">
        <v>68</v>
      </c>
      <c r="AF7" s="12" t="s">
        <v>68</v>
      </c>
      <c r="AG7" s="12" t="s">
        <v>68</v>
      </c>
      <c r="AH7" s="12" t="s">
        <v>66</v>
      </c>
      <c r="AI7" s="12" t="s">
        <v>66</v>
      </c>
      <c r="AJ7" s="12" t="s">
        <v>67</v>
      </c>
      <c r="AK7" s="12" t="s">
        <v>68</v>
      </c>
      <c r="AL7" s="12" t="s">
        <v>66</v>
      </c>
      <c r="AM7" s="12" t="s">
        <v>66</v>
      </c>
      <c r="AN7" s="12" t="s">
        <v>66</v>
      </c>
      <c r="AO7" s="12" t="s">
        <v>66</v>
      </c>
      <c r="AP7" s="12" t="s">
        <v>67</v>
      </c>
      <c r="AQ7" s="12" t="s">
        <v>66</v>
      </c>
      <c r="AR7" s="12" t="s">
        <v>68</v>
      </c>
      <c r="AS7" s="12" t="s">
        <v>66</v>
      </c>
      <c r="AT7" s="12" t="s">
        <v>66</v>
      </c>
      <c r="AU7" s="12" t="s">
        <v>66</v>
      </c>
      <c r="AV7" s="12" t="s">
        <v>66</v>
      </c>
      <c r="AW7" s="12" t="s">
        <v>66</v>
      </c>
      <c r="AX7" s="12" t="s">
        <v>66</v>
      </c>
      <c r="AY7" s="105" t="s">
        <v>69</v>
      </c>
    </row>
    <row r="8" spans="1:51">
      <c r="B8" s="182" t="s">
        <v>1617</v>
      </c>
      <c r="C8" s="12" t="s">
        <v>66</v>
      </c>
      <c r="D8" s="12" t="s">
        <v>66</v>
      </c>
      <c r="E8" s="12" t="s">
        <v>66</v>
      </c>
      <c r="F8" s="12" t="s">
        <v>67</v>
      </c>
      <c r="G8" s="12" t="s">
        <v>66</v>
      </c>
      <c r="H8" s="12" t="s">
        <v>66</v>
      </c>
      <c r="I8" s="12" t="s">
        <v>66</v>
      </c>
      <c r="J8" s="12" t="s">
        <v>66</v>
      </c>
      <c r="K8" s="12" t="s">
        <v>67</v>
      </c>
      <c r="L8" s="12" t="s">
        <v>67</v>
      </c>
      <c r="M8" s="12" t="s">
        <v>66</v>
      </c>
      <c r="N8" s="12" t="s">
        <v>67</v>
      </c>
      <c r="O8" s="12" t="s">
        <v>67</v>
      </c>
      <c r="P8" s="12" t="s">
        <v>66</v>
      </c>
      <c r="Q8" s="12" t="s">
        <v>66</v>
      </c>
      <c r="R8" s="12" t="s">
        <v>68</v>
      </c>
      <c r="S8" s="12" t="s">
        <v>66</v>
      </c>
      <c r="T8" s="12" t="s">
        <v>66</v>
      </c>
      <c r="U8" s="12" t="s">
        <v>66</v>
      </c>
      <c r="V8" s="12" t="s">
        <v>67</v>
      </c>
      <c r="W8" s="12" t="s">
        <v>67</v>
      </c>
      <c r="X8" s="12" t="s">
        <v>67</v>
      </c>
      <c r="Y8" s="12" t="s">
        <v>66</v>
      </c>
      <c r="Z8" s="12" t="s">
        <v>67</v>
      </c>
      <c r="AA8" s="12" t="s">
        <v>67</v>
      </c>
      <c r="AB8" s="12" t="s">
        <v>68</v>
      </c>
      <c r="AC8" s="12" t="s">
        <v>67</v>
      </c>
      <c r="AD8" s="12" t="s">
        <v>66</v>
      </c>
      <c r="AE8" s="12" t="s">
        <v>67</v>
      </c>
      <c r="AF8" s="12" t="s">
        <v>68</v>
      </c>
      <c r="AG8" s="12" t="s">
        <v>67</v>
      </c>
      <c r="AH8" s="12" t="s">
        <v>66</v>
      </c>
      <c r="AI8" s="12" t="s">
        <v>66</v>
      </c>
      <c r="AJ8" s="12" t="s">
        <v>66</v>
      </c>
      <c r="AK8" s="12" t="s">
        <v>66</v>
      </c>
      <c r="AL8" s="12" t="s">
        <v>67</v>
      </c>
      <c r="AM8" s="12" t="s">
        <v>66</v>
      </c>
      <c r="AN8" s="12" t="s">
        <v>67</v>
      </c>
      <c r="AO8" s="12" t="s">
        <v>68</v>
      </c>
      <c r="AP8" s="12" t="s">
        <v>67</v>
      </c>
      <c r="AQ8" s="12" t="s">
        <v>66</v>
      </c>
      <c r="AR8" s="12" t="s">
        <v>66</v>
      </c>
      <c r="AS8" s="12" t="s">
        <v>66</v>
      </c>
      <c r="AT8" s="12" t="s">
        <v>66</v>
      </c>
      <c r="AU8" s="12" t="s">
        <v>66</v>
      </c>
      <c r="AV8" s="12" t="s">
        <v>66</v>
      </c>
      <c r="AW8" s="12" t="s">
        <v>66</v>
      </c>
      <c r="AX8" s="12" t="s">
        <v>66</v>
      </c>
      <c r="AY8" s="105" t="s">
        <v>176</v>
      </c>
    </row>
    <row r="9" spans="1:51" ht="29">
      <c r="B9" s="182" t="s">
        <v>1913</v>
      </c>
      <c r="C9" s="12" t="s">
        <v>66</v>
      </c>
      <c r="D9" s="12" t="s">
        <v>66</v>
      </c>
      <c r="E9" s="12" t="s">
        <v>66</v>
      </c>
      <c r="F9" s="12" t="s">
        <v>67</v>
      </c>
      <c r="G9" s="12" t="s">
        <v>66</v>
      </c>
      <c r="H9" s="12" t="s">
        <v>68</v>
      </c>
      <c r="I9" s="12" t="s">
        <v>66</v>
      </c>
      <c r="J9" s="12" t="s">
        <v>66</v>
      </c>
      <c r="K9" s="12" t="s">
        <v>67</v>
      </c>
      <c r="L9" s="12" t="s">
        <v>67</v>
      </c>
      <c r="M9" s="12" t="s">
        <v>66</v>
      </c>
      <c r="N9" s="12" t="s">
        <v>66</v>
      </c>
      <c r="O9" s="12" t="s">
        <v>67</v>
      </c>
      <c r="P9" s="12" t="s">
        <v>66</v>
      </c>
      <c r="Q9" s="12" t="s">
        <v>66</v>
      </c>
      <c r="R9" s="107" t="s">
        <v>68</v>
      </c>
      <c r="S9" s="12" t="s">
        <v>66</v>
      </c>
      <c r="T9" s="12" t="s">
        <v>66</v>
      </c>
      <c r="U9" s="12" t="s">
        <v>66</v>
      </c>
      <c r="V9" s="12" t="s">
        <v>67</v>
      </c>
      <c r="W9" s="12" t="s">
        <v>68</v>
      </c>
      <c r="X9" s="12" t="s">
        <v>67</v>
      </c>
      <c r="Y9" s="12" t="s">
        <v>66</v>
      </c>
      <c r="Z9" s="12" t="s">
        <v>66</v>
      </c>
      <c r="AA9" s="12" t="s">
        <v>67</v>
      </c>
      <c r="AB9" s="12" t="s">
        <v>68</v>
      </c>
      <c r="AC9" s="12" t="s">
        <v>67</v>
      </c>
      <c r="AD9" s="12" t="s">
        <v>68</v>
      </c>
      <c r="AE9" s="12" t="s">
        <v>67</v>
      </c>
      <c r="AF9" s="12" t="s">
        <v>68</v>
      </c>
      <c r="AG9" s="12" t="s">
        <v>68</v>
      </c>
      <c r="AH9" s="12" t="s">
        <v>67</v>
      </c>
      <c r="AI9" s="12" t="s">
        <v>66</v>
      </c>
      <c r="AJ9" s="12" t="s">
        <v>67</v>
      </c>
      <c r="AK9" s="12" t="s">
        <v>67</v>
      </c>
      <c r="AL9" s="12" t="s">
        <v>66</v>
      </c>
      <c r="AM9" s="12" t="s">
        <v>66</v>
      </c>
      <c r="AN9" s="12" t="s">
        <v>67</v>
      </c>
      <c r="AO9" s="12" t="s">
        <v>68</v>
      </c>
      <c r="AP9" s="12" t="s">
        <v>67</v>
      </c>
      <c r="AQ9" s="12" t="s">
        <v>68</v>
      </c>
      <c r="AR9" s="12" t="s">
        <v>67</v>
      </c>
      <c r="AS9" s="12" t="s">
        <v>66</v>
      </c>
      <c r="AT9" s="12" t="s">
        <v>66</v>
      </c>
      <c r="AU9" s="12" t="s">
        <v>66</v>
      </c>
      <c r="AV9" s="12" t="s">
        <v>66</v>
      </c>
      <c r="AW9" s="12" t="s">
        <v>66</v>
      </c>
      <c r="AX9" s="12" t="s">
        <v>66</v>
      </c>
      <c r="AY9" s="38" t="s">
        <v>72</v>
      </c>
    </row>
    <row r="10" spans="1:51">
      <c r="B10" s="182" t="s">
        <v>1618</v>
      </c>
      <c r="C10" s="12" t="s">
        <v>66</v>
      </c>
      <c r="D10" s="12" t="s">
        <v>66</v>
      </c>
      <c r="E10" s="12" t="s">
        <v>66</v>
      </c>
      <c r="F10" s="12" t="s">
        <v>68</v>
      </c>
      <c r="G10" s="12" t="s">
        <v>66</v>
      </c>
      <c r="H10" s="12" t="s">
        <v>67</v>
      </c>
      <c r="I10" s="12" t="s">
        <v>66</v>
      </c>
      <c r="J10" s="12" t="s">
        <v>66</v>
      </c>
      <c r="K10" s="12" t="s">
        <v>67</v>
      </c>
      <c r="L10" s="12" t="s">
        <v>67</v>
      </c>
      <c r="M10" s="12" t="s">
        <v>66</v>
      </c>
      <c r="N10" s="12" t="s">
        <v>68</v>
      </c>
      <c r="O10" s="12" t="s">
        <v>67</v>
      </c>
      <c r="P10" s="12" t="s">
        <v>68</v>
      </c>
      <c r="Q10" s="12" t="s">
        <v>68</v>
      </c>
      <c r="R10" s="12" t="s">
        <v>68</v>
      </c>
      <c r="S10" s="12" t="s">
        <v>66</v>
      </c>
      <c r="T10" s="12" t="s">
        <v>66</v>
      </c>
      <c r="U10" s="12" t="s">
        <v>66</v>
      </c>
      <c r="V10" s="12" t="s">
        <v>67</v>
      </c>
      <c r="W10" s="12" t="s">
        <v>68</v>
      </c>
      <c r="X10" s="12" t="s">
        <v>67</v>
      </c>
      <c r="Y10" s="12" t="s">
        <v>66</v>
      </c>
      <c r="Z10" s="12" t="s">
        <v>68</v>
      </c>
      <c r="AA10" s="12" t="s">
        <v>67</v>
      </c>
      <c r="AB10" s="12" t="s">
        <v>68</v>
      </c>
      <c r="AC10" s="12" t="s">
        <v>67</v>
      </c>
      <c r="AD10" s="12" t="s">
        <v>67</v>
      </c>
      <c r="AE10" s="12" t="s">
        <v>68</v>
      </c>
      <c r="AF10" s="12" t="s">
        <v>68</v>
      </c>
      <c r="AG10" s="12" t="s">
        <v>68</v>
      </c>
      <c r="AH10" s="12" t="s">
        <v>67</v>
      </c>
      <c r="AI10" s="12" t="s">
        <v>66</v>
      </c>
      <c r="AJ10" s="12" t="s">
        <v>67</v>
      </c>
      <c r="AK10" s="12" t="s">
        <v>67</v>
      </c>
      <c r="AL10" s="12" t="s">
        <v>66</v>
      </c>
      <c r="AM10" s="12" t="s">
        <v>66</v>
      </c>
      <c r="AN10" s="12" t="s">
        <v>67</v>
      </c>
      <c r="AO10" s="12" t="s">
        <v>68</v>
      </c>
      <c r="AP10" s="12" t="s">
        <v>67</v>
      </c>
      <c r="AQ10" s="12" t="s">
        <v>68</v>
      </c>
      <c r="AR10" s="12" t="s">
        <v>67</v>
      </c>
      <c r="AS10" s="12" t="s">
        <v>66</v>
      </c>
      <c r="AT10" s="12" t="s">
        <v>66</v>
      </c>
      <c r="AU10" s="12" t="s">
        <v>66</v>
      </c>
      <c r="AV10" s="12" t="s">
        <v>66</v>
      </c>
      <c r="AW10" s="12" t="s">
        <v>66</v>
      </c>
      <c r="AX10" s="12" t="s">
        <v>66</v>
      </c>
      <c r="AY10" s="125" t="s">
        <v>72</v>
      </c>
    </row>
    <row r="11" spans="1:51">
      <c r="B11" s="182" t="s">
        <v>1619</v>
      </c>
      <c r="C11" s="12" t="s">
        <v>66</v>
      </c>
      <c r="D11" s="12" t="s">
        <v>66</v>
      </c>
      <c r="E11" s="12" t="s">
        <v>66</v>
      </c>
      <c r="F11" s="12" t="s">
        <v>68</v>
      </c>
      <c r="G11" s="12" t="s">
        <v>66</v>
      </c>
      <c r="H11" s="12" t="s">
        <v>66</v>
      </c>
      <c r="I11" s="12" t="s">
        <v>66</v>
      </c>
      <c r="J11" s="12" t="s">
        <v>66</v>
      </c>
      <c r="K11" s="12" t="s">
        <v>67</v>
      </c>
      <c r="L11" s="12" t="s">
        <v>66</v>
      </c>
      <c r="M11" s="12" t="s">
        <v>68</v>
      </c>
      <c r="N11" s="12" t="s">
        <v>67</v>
      </c>
      <c r="O11" s="12" t="s">
        <v>67</v>
      </c>
      <c r="P11" s="12" t="s">
        <v>68</v>
      </c>
      <c r="Q11" s="12" t="s">
        <v>68</v>
      </c>
      <c r="R11" s="12" t="s">
        <v>67</v>
      </c>
      <c r="S11" s="12" t="s">
        <v>68</v>
      </c>
      <c r="T11" s="12" t="s">
        <v>68</v>
      </c>
      <c r="U11" s="12" t="s">
        <v>66</v>
      </c>
      <c r="V11" s="12" t="s">
        <v>66</v>
      </c>
      <c r="W11" s="12" t="s">
        <v>67</v>
      </c>
      <c r="X11" s="12" t="s">
        <v>67</v>
      </c>
      <c r="Y11" s="12" t="s">
        <v>68</v>
      </c>
      <c r="Z11" s="12" t="s">
        <v>67</v>
      </c>
      <c r="AA11" s="12" t="s">
        <v>67</v>
      </c>
      <c r="AB11" s="12" t="s">
        <v>67</v>
      </c>
      <c r="AC11" s="12" t="s">
        <v>67</v>
      </c>
      <c r="AD11" s="12" t="s">
        <v>66</v>
      </c>
      <c r="AE11" s="12" t="s">
        <v>66</v>
      </c>
      <c r="AF11" s="12" t="s">
        <v>67</v>
      </c>
      <c r="AG11" s="12" t="s">
        <v>68</v>
      </c>
      <c r="AH11" s="12" t="s">
        <v>67</v>
      </c>
      <c r="AI11" s="12" t="s">
        <v>67</v>
      </c>
      <c r="AJ11" s="12" t="s">
        <v>67</v>
      </c>
      <c r="AK11" s="12" t="s">
        <v>67</v>
      </c>
      <c r="AL11" s="12" t="s">
        <v>66</v>
      </c>
      <c r="AM11" s="12" t="s">
        <v>66</v>
      </c>
      <c r="AN11" s="12" t="s">
        <v>67</v>
      </c>
      <c r="AO11" s="12" t="s">
        <v>68</v>
      </c>
      <c r="AP11" s="12" t="s">
        <v>67</v>
      </c>
      <c r="AQ11" s="12" t="s">
        <v>67</v>
      </c>
      <c r="AR11" s="12" t="s">
        <v>67</v>
      </c>
      <c r="AS11" s="12" t="s">
        <v>66</v>
      </c>
      <c r="AT11" s="12" t="s">
        <v>66</v>
      </c>
      <c r="AU11" s="12" t="s">
        <v>66</v>
      </c>
      <c r="AV11" s="12" t="s">
        <v>66</v>
      </c>
      <c r="AW11" s="12" t="s">
        <v>66</v>
      </c>
      <c r="AX11" s="12" t="s">
        <v>66</v>
      </c>
      <c r="AY11" s="125" t="s">
        <v>105</v>
      </c>
    </row>
    <row r="12" spans="1:51">
      <c r="B12" s="182" t="s">
        <v>1802</v>
      </c>
      <c r="C12" s="12" t="s">
        <v>66</v>
      </c>
      <c r="D12" s="12" t="s">
        <v>68</v>
      </c>
      <c r="E12" s="12" t="s">
        <v>67</v>
      </c>
      <c r="F12" s="12" t="s">
        <v>68</v>
      </c>
      <c r="G12" s="12" t="s">
        <v>67</v>
      </c>
      <c r="H12" s="12" t="s">
        <v>66</v>
      </c>
      <c r="I12" s="12" t="s">
        <v>66</v>
      </c>
      <c r="J12" s="12" t="s">
        <v>66</v>
      </c>
      <c r="K12" s="12" t="s">
        <v>67</v>
      </c>
      <c r="L12" s="12" t="s">
        <v>66</v>
      </c>
      <c r="M12" s="12" t="s">
        <v>68</v>
      </c>
      <c r="N12" s="12" t="s">
        <v>68</v>
      </c>
      <c r="O12" s="12" t="s">
        <v>68</v>
      </c>
      <c r="P12" s="107" t="s">
        <v>67</v>
      </c>
      <c r="Q12" s="107" t="s">
        <v>67</v>
      </c>
      <c r="R12" s="12" t="s">
        <v>68</v>
      </c>
      <c r="S12" s="12" t="s">
        <v>66</v>
      </c>
      <c r="T12" s="12" t="s">
        <v>66</v>
      </c>
      <c r="U12" s="12" t="s">
        <v>66</v>
      </c>
      <c r="V12" s="12" t="s">
        <v>67</v>
      </c>
      <c r="W12" s="12" t="s">
        <v>66</v>
      </c>
      <c r="X12" s="12" t="s">
        <v>67</v>
      </c>
      <c r="Y12" s="12" t="s">
        <v>68</v>
      </c>
      <c r="Z12" s="12" t="s">
        <v>68</v>
      </c>
      <c r="AA12" s="12" t="s">
        <v>68</v>
      </c>
      <c r="AB12" s="12" t="s">
        <v>68</v>
      </c>
      <c r="AC12" s="12" t="s">
        <v>67</v>
      </c>
      <c r="AD12" s="12" t="s">
        <v>67</v>
      </c>
      <c r="AE12" s="12" t="s">
        <v>66</v>
      </c>
      <c r="AF12" s="12" t="s">
        <v>68</v>
      </c>
      <c r="AG12" s="12" t="s">
        <v>68</v>
      </c>
      <c r="AH12" s="12" t="s">
        <v>67</v>
      </c>
      <c r="AI12" s="12" t="s">
        <v>68</v>
      </c>
      <c r="AJ12" s="12" t="s">
        <v>67</v>
      </c>
      <c r="AK12" s="12" t="s">
        <v>67</v>
      </c>
      <c r="AL12" s="12" t="s">
        <v>66</v>
      </c>
      <c r="AM12" s="12" t="s">
        <v>66</v>
      </c>
      <c r="AN12" s="12" t="s">
        <v>67</v>
      </c>
      <c r="AO12" s="12" t="s">
        <v>68</v>
      </c>
      <c r="AP12" s="12" t="s">
        <v>67</v>
      </c>
      <c r="AQ12" s="12" t="s">
        <v>67</v>
      </c>
      <c r="AR12" s="12" t="s">
        <v>67</v>
      </c>
      <c r="AS12" s="12" t="s">
        <v>66</v>
      </c>
      <c r="AT12" s="12" t="s">
        <v>66</v>
      </c>
      <c r="AU12" s="12" t="s">
        <v>66</v>
      </c>
      <c r="AV12" s="12" t="s">
        <v>66</v>
      </c>
      <c r="AW12" s="12" t="s">
        <v>66</v>
      </c>
      <c r="AX12" s="12" t="s">
        <v>66</v>
      </c>
      <c r="AY12" s="38" t="s">
        <v>86</v>
      </c>
    </row>
    <row r="13" spans="1:51">
      <c r="B13" s="193" t="s">
        <v>1845</v>
      </c>
      <c r="C13" s="183" t="s">
        <v>66</v>
      </c>
      <c r="D13" s="12" t="s">
        <v>66</v>
      </c>
      <c r="E13" s="12" t="s">
        <v>66</v>
      </c>
      <c r="F13" s="12" t="s">
        <v>67</v>
      </c>
      <c r="G13" s="12" t="s">
        <v>67</v>
      </c>
      <c r="H13" s="12" t="s">
        <v>68</v>
      </c>
      <c r="I13" s="12" t="s">
        <v>66</v>
      </c>
      <c r="J13" s="12" t="s">
        <v>66</v>
      </c>
      <c r="K13" s="12" t="s">
        <v>67</v>
      </c>
      <c r="L13" s="12" t="s">
        <v>66</v>
      </c>
      <c r="M13" s="12" t="s">
        <v>68</v>
      </c>
      <c r="N13" s="12" t="s">
        <v>68</v>
      </c>
      <c r="O13" s="12" t="s">
        <v>67</v>
      </c>
      <c r="P13" s="12" t="s">
        <v>67</v>
      </c>
      <c r="Q13" s="12" t="s">
        <v>66</v>
      </c>
      <c r="R13" s="12" t="s">
        <v>67</v>
      </c>
      <c r="S13" s="12" t="s">
        <v>68</v>
      </c>
      <c r="T13" s="12" t="s">
        <v>68</v>
      </c>
      <c r="U13" s="12" t="s">
        <v>66</v>
      </c>
      <c r="V13" s="12" t="s">
        <v>67</v>
      </c>
      <c r="W13" s="12" t="s">
        <v>67</v>
      </c>
      <c r="X13" s="12" t="s">
        <v>67</v>
      </c>
      <c r="Y13" s="12" t="s">
        <v>68</v>
      </c>
      <c r="Z13" s="12" t="s">
        <v>68</v>
      </c>
      <c r="AA13" s="12" t="s">
        <v>67</v>
      </c>
      <c r="AB13" s="12" t="s">
        <v>67</v>
      </c>
      <c r="AC13" s="12" t="s">
        <v>67</v>
      </c>
      <c r="AD13" s="12" t="s">
        <v>67</v>
      </c>
      <c r="AE13" s="12" t="s">
        <v>68</v>
      </c>
      <c r="AF13" s="12" t="s">
        <v>67</v>
      </c>
      <c r="AG13" s="12" t="s">
        <v>68</v>
      </c>
      <c r="AH13" s="12" t="s">
        <v>66</v>
      </c>
      <c r="AI13" s="12" t="s">
        <v>66</v>
      </c>
      <c r="AJ13" s="12" t="s">
        <v>67</v>
      </c>
      <c r="AK13" s="12" t="s">
        <v>68</v>
      </c>
      <c r="AL13" s="12" t="s">
        <v>66</v>
      </c>
      <c r="AM13" s="12" t="s">
        <v>66</v>
      </c>
      <c r="AN13" s="12" t="s">
        <v>67</v>
      </c>
      <c r="AO13" s="12" t="s">
        <v>68</v>
      </c>
      <c r="AP13" s="12" t="s">
        <v>67</v>
      </c>
      <c r="AQ13" s="12" t="s">
        <v>66</v>
      </c>
      <c r="AR13" s="12" t="s">
        <v>68</v>
      </c>
      <c r="AS13" s="12" t="s">
        <v>66</v>
      </c>
      <c r="AT13" s="12" t="s">
        <v>66</v>
      </c>
      <c r="AU13" s="12" t="s">
        <v>66</v>
      </c>
      <c r="AV13" s="12" t="s">
        <v>66</v>
      </c>
      <c r="AW13" s="12" t="s">
        <v>66</v>
      </c>
      <c r="AX13" s="12" t="s">
        <v>66</v>
      </c>
      <c r="AY13" s="105" t="s">
        <v>1808</v>
      </c>
    </row>
    <row r="14" spans="1:51">
      <c r="B14" s="182" t="s">
        <v>1633</v>
      </c>
      <c r="C14" s="12" t="s">
        <v>66</v>
      </c>
      <c r="D14" s="12" t="s">
        <v>66</v>
      </c>
      <c r="E14" s="12" t="s">
        <v>66</v>
      </c>
      <c r="F14" s="12" t="s">
        <v>67</v>
      </c>
      <c r="G14" s="12" t="s">
        <v>66</v>
      </c>
      <c r="H14" s="12" t="s">
        <v>68</v>
      </c>
      <c r="I14" s="12" t="s">
        <v>66</v>
      </c>
      <c r="J14" s="12" t="s">
        <v>66</v>
      </c>
      <c r="K14" s="12" t="s">
        <v>67</v>
      </c>
      <c r="L14" s="12" t="s">
        <v>67</v>
      </c>
      <c r="M14" s="12" t="s">
        <v>66</v>
      </c>
      <c r="N14" s="12" t="s">
        <v>67</v>
      </c>
      <c r="O14" s="12" t="s">
        <v>67</v>
      </c>
      <c r="P14" s="12" t="s">
        <v>66</v>
      </c>
      <c r="Q14" s="12" t="s">
        <v>68</v>
      </c>
      <c r="R14" s="107" t="s">
        <v>68</v>
      </c>
      <c r="S14" s="12" t="s">
        <v>66</v>
      </c>
      <c r="T14" s="12" t="s">
        <v>66</v>
      </c>
      <c r="U14" s="12" t="s">
        <v>66</v>
      </c>
      <c r="V14" s="12" t="s">
        <v>67</v>
      </c>
      <c r="W14" s="12" t="s">
        <v>68</v>
      </c>
      <c r="X14" s="12" t="s">
        <v>67</v>
      </c>
      <c r="Y14" s="12" t="s">
        <v>66</v>
      </c>
      <c r="Z14" s="12" t="s">
        <v>67</v>
      </c>
      <c r="AA14" s="12" t="s">
        <v>67</v>
      </c>
      <c r="AB14" s="12" t="s">
        <v>68</v>
      </c>
      <c r="AC14" s="12" t="s">
        <v>67</v>
      </c>
      <c r="AD14" s="12" t="s">
        <v>66</v>
      </c>
      <c r="AE14" s="12" t="s">
        <v>66</v>
      </c>
      <c r="AF14" s="12" t="s">
        <v>68</v>
      </c>
      <c r="AG14" s="12" t="s">
        <v>67</v>
      </c>
      <c r="AH14" s="12" t="s">
        <v>66</v>
      </c>
      <c r="AI14" s="12" t="s">
        <v>68</v>
      </c>
      <c r="AJ14" s="12" t="s">
        <v>67</v>
      </c>
      <c r="AK14" s="12" t="s">
        <v>68</v>
      </c>
      <c r="AL14" s="12" t="s">
        <v>66</v>
      </c>
      <c r="AM14" s="12" t="s">
        <v>66</v>
      </c>
      <c r="AN14" s="12" t="s">
        <v>66</v>
      </c>
      <c r="AO14" s="12" t="s">
        <v>68</v>
      </c>
      <c r="AP14" s="12" t="s">
        <v>67</v>
      </c>
      <c r="AQ14" s="12" t="s">
        <v>66</v>
      </c>
      <c r="AR14" s="12" t="s">
        <v>68</v>
      </c>
      <c r="AS14" s="12" t="s">
        <v>66</v>
      </c>
      <c r="AT14" s="12" t="s">
        <v>68</v>
      </c>
      <c r="AU14" s="12" t="s">
        <v>66</v>
      </c>
      <c r="AV14" s="12" t="s">
        <v>66</v>
      </c>
      <c r="AW14" s="12" t="s">
        <v>66</v>
      </c>
      <c r="AX14" s="12" t="s">
        <v>66</v>
      </c>
      <c r="AY14" s="38" t="s">
        <v>73</v>
      </c>
    </row>
    <row r="15" spans="1:51">
      <c r="B15" s="182" t="s">
        <v>1901</v>
      </c>
      <c r="C15" s="12" t="s">
        <v>66</v>
      </c>
      <c r="D15" s="12" t="s">
        <v>66</v>
      </c>
      <c r="E15" s="12" t="s">
        <v>66</v>
      </c>
      <c r="F15" s="12" t="s">
        <v>67</v>
      </c>
      <c r="G15" s="12" t="s">
        <v>66</v>
      </c>
      <c r="H15" s="12" t="s">
        <v>66</v>
      </c>
      <c r="I15" s="12" t="s">
        <v>66</v>
      </c>
      <c r="J15" s="12" t="s">
        <v>66</v>
      </c>
      <c r="K15" s="12" t="s">
        <v>67</v>
      </c>
      <c r="L15" s="12" t="s">
        <v>67</v>
      </c>
      <c r="M15" s="12" t="s">
        <v>66</v>
      </c>
      <c r="N15" s="12" t="s">
        <v>67</v>
      </c>
      <c r="O15" s="12" t="s">
        <v>67</v>
      </c>
      <c r="P15" s="12" t="s">
        <v>66</v>
      </c>
      <c r="Q15" s="12" t="s">
        <v>66</v>
      </c>
      <c r="R15" s="12" t="s">
        <v>68</v>
      </c>
      <c r="S15" s="12" t="s">
        <v>66</v>
      </c>
      <c r="T15" s="12" t="s">
        <v>66</v>
      </c>
      <c r="U15" s="12" t="s">
        <v>66</v>
      </c>
      <c r="V15" s="12" t="s">
        <v>67</v>
      </c>
      <c r="W15" s="12" t="s">
        <v>67</v>
      </c>
      <c r="X15" s="12" t="s">
        <v>67</v>
      </c>
      <c r="Y15" s="12" t="s">
        <v>66</v>
      </c>
      <c r="Z15" s="12" t="s">
        <v>67</v>
      </c>
      <c r="AA15" s="12" t="s">
        <v>67</v>
      </c>
      <c r="AB15" s="12" t="s">
        <v>68</v>
      </c>
      <c r="AC15" s="12" t="s">
        <v>67</v>
      </c>
      <c r="AD15" s="12" t="s">
        <v>66</v>
      </c>
      <c r="AE15" s="12" t="s">
        <v>66</v>
      </c>
      <c r="AF15" s="12" t="s">
        <v>68</v>
      </c>
      <c r="AG15" s="12" t="s">
        <v>67</v>
      </c>
      <c r="AH15" s="12" t="s">
        <v>66</v>
      </c>
      <c r="AI15" s="12" t="s">
        <v>66</v>
      </c>
      <c r="AJ15" s="12" t="s">
        <v>67</v>
      </c>
      <c r="AK15" s="12" t="s">
        <v>66</v>
      </c>
      <c r="AL15" s="12" t="s">
        <v>67</v>
      </c>
      <c r="AM15" s="12" t="s">
        <v>66</v>
      </c>
      <c r="AN15" s="12" t="s">
        <v>66</v>
      </c>
      <c r="AO15" s="12" t="s">
        <v>68</v>
      </c>
      <c r="AP15" s="12" t="s">
        <v>67</v>
      </c>
      <c r="AQ15" s="12" t="s">
        <v>66</v>
      </c>
      <c r="AR15" s="12" t="s">
        <v>66</v>
      </c>
      <c r="AS15" s="12" t="s">
        <v>66</v>
      </c>
      <c r="AT15" s="12" t="s">
        <v>66</v>
      </c>
      <c r="AU15" s="12" t="s">
        <v>66</v>
      </c>
      <c r="AV15" s="12" t="s">
        <v>66</v>
      </c>
      <c r="AW15" s="12" t="s">
        <v>66</v>
      </c>
      <c r="AX15" s="12" t="s">
        <v>66</v>
      </c>
      <c r="AY15" s="125" t="s">
        <v>73</v>
      </c>
    </row>
    <row r="16" spans="1:51">
      <c r="B16" s="182" t="s">
        <v>1900</v>
      </c>
      <c r="C16" s="183" t="s">
        <v>66</v>
      </c>
      <c r="D16" s="12" t="s">
        <v>66</v>
      </c>
      <c r="E16" s="12" t="s">
        <v>66</v>
      </c>
      <c r="F16" s="12" t="s">
        <v>67</v>
      </c>
      <c r="G16" s="12" t="s">
        <v>66</v>
      </c>
      <c r="H16" s="12" t="s">
        <v>67</v>
      </c>
      <c r="I16" s="12" t="s">
        <v>66</v>
      </c>
      <c r="J16" s="12" t="s">
        <v>66</v>
      </c>
      <c r="K16" s="12" t="s">
        <v>67</v>
      </c>
      <c r="L16" s="12" t="s">
        <v>66</v>
      </c>
      <c r="M16" s="12" t="s">
        <v>66</v>
      </c>
      <c r="N16" s="12" t="s">
        <v>68</v>
      </c>
      <c r="O16" s="12" t="s">
        <v>67</v>
      </c>
      <c r="P16" s="12" t="s">
        <v>66</v>
      </c>
      <c r="Q16" s="12" t="s">
        <v>66</v>
      </c>
      <c r="R16" s="12" t="s">
        <v>67</v>
      </c>
      <c r="S16" s="12" t="s">
        <v>66</v>
      </c>
      <c r="T16" s="12" t="s">
        <v>66</v>
      </c>
      <c r="U16" s="12" t="s">
        <v>66</v>
      </c>
      <c r="V16" s="12" t="s">
        <v>67</v>
      </c>
      <c r="W16" s="12" t="s">
        <v>68</v>
      </c>
      <c r="X16" s="12" t="s">
        <v>67</v>
      </c>
      <c r="Y16" s="12" t="s">
        <v>68</v>
      </c>
      <c r="Z16" s="12" t="s">
        <v>68</v>
      </c>
      <c r="AA16" s="12" t="s">
        <v>67</v>
      </c>
      <c r="AB16" s="12" t="s">
        <v>68</v>
      </c>
      <c r="AC16" s="12" t="s">
        <v>67</v>
      </c>
      <c r="AD16" s="12" t="s">
        <v>66</v>
      </c>
      <c r="AE16" s="12" t="s">
        <v>68</v>
      </c>
      <c r="AF16" s="12" t="s">
        <v>68</v>
      </c>
      <c r="AG16" s="12" t="s">
        <v>68</v>
      </c>
      <c r="AH16" s="12" t="s">
        <v>66</v>
      </c>
      <c r="AI16" s="12" t="s">
        <v>66</v>
      </c>
      <c r="AJ16" s="12" t="s">
        <v>67</v>
      </c>
      <c r="AK16" s="12" t="s">
        <v>66</v>
      </c>
      <c r="AL16" s="12" t="s">
        <v>66</v>
      </c>
      <c r="AM16" s="12" t="s">
        <v>66</v>
      </c>
      <c r="AN16" s="12" t="s">
        <v>68</v>
      </c>
      <c r="AO16" s="12" t="s">
        <v>68</v>
      </c>
      <c r="AP16" s="12" t="s">
        <v>67</v>
      </c>
      <c r="AQ16" s="12" t="s">
        <v>66</v>
      </c>
      <c r="AR16" s="12" t="s">
        <v>66</v>
      </c>
      <c r="AS16" s="12" t="s">
        <v>66</v>
      </c>
      <c r="AT16" s="12" t="s">
        <v>66</v>
      </c>
      <c r="AU16" s="12" t="s">
        <v>68</v>
      </c>
      <c r="AV16" s="12" t="s">
        <v>66</v>
      </c>
      <c r="AW16" s="12" t="s">
        <v>66</v>
      </c>
      <c r="AX16" s="12" t="s">
        <v>66</v>
      </c>
      <c r="AY16" s="105" t="s">
        <v>1603</v>
      </c>
    </row>
    <row r="17" spans="2:51">
      <c r="B17" s="182" t="s">
        <v>1616</v>
      </c>
      <c r="C17" s="12" t="s">
        <v>66</v>
      </c>
      <c r="D17" s="12" t="s">
        <v>66</v>
      </c>
      <c r="E17" s="12" t="s">
        <v>66</v>
      </c>
      <c r="F17" s="12" t="s">
        <v>67</v>
      </c>
      <c r="G17" s="12" t="s">
        <v>68</v>
      </c>
      <c r="H17" s="12" t="s">
        <v>66</v>
      </c>
      <c r="I17" s="12" t="s">
        <v>66</v>
      </c>
      <c r="J17" s="12" t="s">
        <v>66</v>
      </c>
      <c r="K17" s="12" t="s">
        <v>67</v>
      </c>
      <c r="L17" s="12" t="s">
        <v>66</v>
      </c>
      <c r="M17" s="12" t="s">
        <v>66</v>
      </c>
      <c r="N17" s="12" t="s">
        <v>68</v>
      </c>
      <c r="O17" s="12" t="s">
        <v>67</v>
      </c>
      <c r="P17" s="12" t="s">
        <v>66</v>
      </c>
      <c r="Q17" s="12" t="s">
        <v>66</v>
      </c>
      <c r="R17" s="107" t="s">
        <v>67</v>
      </c>
      <c r="S17" s="12" t="s">
        <v>66</v>
      </c>
      <c r="T17" s="12" t="s">
        <v>66</v>
      </c>
      <c r="U17" s="12" t="s">
        <v>66</v>
      </c>
      <c r="V17" s="12" t="s">
        <v>67</v>
      </c>
      <c r="W17" s="12" t="s">
        <v>68</v>
      </c>
      <c r="X17" s="12" t="s">
        <v>67</v>
      </c>
      <c r="Y17" s="12" t="s">
        <v>66</v>
      </c>
      <c r="Z17" s="12" t="s">
        <v>68</v>
      </c>
      <c r="AA17" s="12" t="s">
        <v>67</v>
      </c>
      <c r="AB17" s="12" t="s">
        <v>68</v>
      </c>
      <c r="AC17" s="12" t="s">
        <v>67</v>
      </c>
      <c r="AD17" s="12" t="s">
        <v>67</v>
      </c>
      <c r="AE17" s="12" t="s">
        <v>66</v>
      </c>
      <c r="AF17" s="12" t="s">
        <v>68</v>
      </c>
      <c r="AG17" s="12" t="s">
        <v>68</v>
      </c>
      <c r="AH17" s="12" t="s">
        <v>67</v>
      </c>
      <c r="AI17" s="12" t="s">
        <v>66</v>
      </c>
      <c r="AJ17" s="12" t="s">
        <v>67</v>
      </c>
      <c r="AK17" s="12" t="s">
        <v>67</v>
      </c>
      <c r="AL17" s="12" t="s">
        <v>66</v>
      </c>
      <c r="AM17" s="12" t="s">
        <v>66</v>
      </c>
      <c r="AN17" s="12" t="s">
        <v>67</v>
      </c>
      <c r="AO17" s="12" t="s">
        <v>68</v>
      </c>
      <c r="AP17" s="12" t="s">
        <v>67</v>
      </c>
      <c r="AQ17" s="12" t="s">
        <v>66</v>
      </c>
      <c r="AR17" s="12" t="s">
        <v>68</v>
      </c>
      <c r="AS17" s="12" t="s">
        <v>66</v>
      </c>
      <c r="AT17" s="12" t="s">
        <v>66</v>
      </c>
      <c r="AU17" s="12" t="s">
        <v>66</v>
      </c>
      <c r="AV17" s="12" t="s">
        <v>66</v>
      </c>
      <c r="AW17" s="12" t="s">
        <v>66</v>
      </c>
      <c r="AX17" s="12" t="s">
        <v>68</v>
      </c>
      <c r="AY17" s="38" t="s">
        <v>70</v>
      </c>
    </row>
    <row r="18" spans="2:51">
      <c r="B18" s="195" t="s">
        <v>1846</v>
      </c>
      <c r="C18" s="183" t="s">
        <v>66</v>
      </c>
      <c r="D18" s="12" t="s">
        <v>66</v>
      </c>
      <c r="E18" s="12" t="s">
        <v>66</v>
      </c>
      <c r="F18" s="12" t="s">
        <v>67</v>
      </c>
      <c r="G18" s="12" t="s">
        <v>66</v>
      </c>
      <c r="H18" s="12" t="s">
        <v>66</v>
      </c>
      <c r="I18" s="12" t="s">
        <v>66</v>
      </c>
      <c r="J18" s="12" t="s">
        <v>66</v>
      </c>
      <c r="K18" s="12" t="s">
        <v>67</v>
      </c>
      <c r="L18" s="12" t="s">
        <v>66</v>
      </c>
      <c r="M18" s="12" t="s">
        <v>68</v>
      </c>
      <c r="N18" s="12" t="s">
        <v>68</v>
      </c>
      <c r="O18" s="12" t="s">
        <v>68</v>
      </c>
      <c r="P18" s="12" t="s">
        <v>66</v>
      </c>
      <c r="Q18" s="12" t="s">
        <v>66</v>
      </c>
      <c r="R18" s="12" t="s">
        <v>68</v>
      </c>
      <c r="S18" s="12" t="s">
        <v>68</v>
      </c>
      <c r="T18" s="12" t="s">
        <v>68</v>
      </c>
      <c r="U18" s="12" t="s">
        <v>66</v>
      </c>
      <c r="V18" s="12" t="s">
        <v>67</v>
      </c>
      <c r="W18" s="12" t="s">
        <v>68</v>
      </c>
      <c r="X18" s="12" t="s">
        <v>67</v>
      </c>
      <c r="Y18" s="12" t="s">
        <v>68</v>
      </c>
      <c r="Z18" s="12" t="s">
        <v>68</v>
      </c>
      <c r="AA18" s="12" t="s">
        <v>68</v>
      </c>
      <c r="AB18" s="12" t="s">
        <v>68</v>
      </c>
      <c r="AC18" s="12" t="s">
        <v>67</v>
      </c>
      <c r="AD18" s="12" t="s">
        <v>68</v>
      </c>
      <c r="AE18" s="12" t="s">
        <v>66</v>
      </c>
      <c r="AF18" s="12" t="s">
        <v>68</v>
      </c>
      <c r="AG18" s="12" t="s">
        <v>66</v>
      </c>
      <c r="AH18" s="12" t="s">
        <v>68</v>
      </c>
      <c r="AI18" s="12" t="s">
        <v>66</v>
      </c>
      <c r="AJ18" s="12" t="s">
        <v>67</v>
      </c>
      <c r="AK18" s="12" t="s">
        <v>68</v>
      </c>
      <c r="AL18" s="12" t="s">
        <v>66</v>
      </c>
      <c r="AM18" s="12" t="s">
        <v>66</v>
      </c>
      <c r="AN18" s="12" t="s">
        <v>66</v>
      </c>
      <c r="AO18" s="12" t="s">
        <v>68</v>
      </c>
      <c r="AP18" s="12" t="s">
        <v>67</v>
      </c>
      <c r="AQ18" s="12" t="s">
        <v>66</v>
      </c>
      <c r="AR18" s="12" t="s">
        <v>66</v>
      </c>
      <c r="AS18" s="12" t="s">
        <v>66</v>
      </c>
      <c r="AT18" s="12" t="s">
        <v>66</v>
      </c>
      <c r="AU18" s="12" t="s">
        <v>66</v>
      </c>
      <c r="AV18" s="12" t="s">
        <v>66</v>
      </c>
      <c r="AW18" s="12" t="s">
        <v>66</v>
      </c>
      <c r="AX18" s="12" t="s">
        <v>66</v>
      </c>
      <c r="AY18" s="105" t="s">
        <v>1809</v>
      </c>
    </row>
    <row r="19" spans="2:51">
      <c r="B19" s="182" t="s">
        <v>1620</v>
      </c>
      <c r="C19" s="12" t="s">
        <v>66</v>
      </c>
      <c r="D19" s="12" t="s">
        <v>66</v>
      </c>
      <c r="E19" s="12" t="s">
        <v>66</v>
      </c>
      <c r="F19" s="12" t="s">
        <v>67</v>
      </c>
      <c r="G19" s="12" t="s">
        <v>66</v>
      </c>
      <c r="H19" s="12" t="s">
        <v>67</v>
      </c>
      <c r="I19" s="12" t="s">
        <v>66</v>
      </c>
      <c r="J19" s="12" t="s">
        <v>66</v>
      </c>
      <c r="K19" s="12" t="s">
        <v>67</v>
      </c>
      <c r="L19" s="12" t="s">
        <v>67</v>
      </c>
      <c r="M19" s="12" t="s">
        <v>68</v>
      </c>
      <c r="N19" s="12" t="s">
        <v>67</v>
      </c>
      <c r="O19" s="12" t="s">
        <v>67</v>
      </c>
      <c r="P19" s="12" t="s">
        <v>66</v>
      </c>
      <c r="Q19" s="12" t="s">
        <v>66</v>
      </c>
      <c r="R19" s="12" t="s">
        <v>68</v>
      </c>
      <c r="S19" s="12" t="s">
        <v>68</v>
      </c>
      <c r="T19" s="12" t="s">
        <v>68</v>
      </c>
      <c r="U19" s="12" t="s">
        <v>66</v>
      </c>
      <c r="V19" s="12" t="s">
        <v>67</v>
      </c>
      <c r="W19" s="12" t="s">
        <v>66</v>
      </c>
      <c r="X19" s="12" t="s">
        <v>67</v>
      </c>
      <c r="Y19" s="12" t="s">
        <v>68</v>
      </c>
      <c r="Z19" s="12" t="s">
        <v>67</v>
      </c>
      <c r="AA19" s="12" t="s">
        <v>67</v>
      </c>
      <c r="AB19" s="12" t="s">
        <v>66</v>
      </c>
      <c r="AC19" s="12" t="s">
        <v>66</v>
      </c>
      <c r="AD19" s="12" t="s">
        <v>66</v>
      </c>
      <c r="AE19" s="12" t="s">
        <v>66</v>
      </c>
      <c r="AF19" s="12" t="s">
        <v>66</v>
      </c>
      <c r="AG19" s="12" t="s">
        <v>67</v>
      </c>
      <c r="AH19" s="12" t="s">
        <v>67</v>
      </c>
      <c r="AI19" s="12" t="s">
        <v>66</v>
      </c>
      <c r="AJ19" s="12" t="s">
        <v>67</v>
      </c>
      <c r="AK19" s="12" t="s">
        <v>68</v>
      </c>
      <c r="AL19" s="12" t="s">
        <v>66</v>
      </c>
      <c r="AM19" s="12" t="s">
        <v>66</v>
      </c>
      <c r="AN19" s="12" t="s">
        <v>67</v>
      </c>
      <c r="AO19" s="12" t="s">
        <v>66</v>
      </c>
      <c r="AP19" s="12" t="s">
        <v>68</v>
      </c>
      <c r="AQ19" s="12" t="s">
        <v>66</v>
      </c>
      <c r="AR19" s="12" t="s">
        <v>68</v>
      </c>
      <c r="AS19" s="12" t="s">
        <v>66</v>
      </c>
      <c r="AT19" s="12" t="s">
        <v>66</v>
      </c>
      <c r="AU19" s="12" t="s">
        <v>68</v>
      </c>
      <c r="AV19" s="12" t="s">
        <v>67</v>
      </c>
      <c r="AW19" s="12" t="s">
        <v>66</v>
      </c>
      <c r="AX19" s="12" t="s">
        <v>68</v>
      </c>
      <c r="AY19" s="125" t="s">
        <v>89</v>
      </c>
    </row>
    <row r="20" spans="2:51">
      <c r="B20" s="182" t="s">
        <v>1622</v>
      </c>
      <c r="C20" s="12" t="s">
        <v>66</v>
      </c>
      <c r="D20" s="12" t="s">
        <v>66</v>
      </c>
      <c r="E20" s="12" t="s">
        <v>66</v>
      </c>
      <c r="F20" s="12" t="s">
        <v>67</v>
      </c>
      <c r="G20" s="12" t="s">
        <v>66</v>
      </c>
      <c r="H20" s="12" t="s">
        <v>66</v>
      </c>
      <c r="I20" s="12" t="s">
        <v>66</v>
      </c>
      <c r="J20" s="12" t="s">
        <v>66</v>
      </c>
      <c r="K20" s="12" t="s">
        <v>66</v>
      </c>
      <c r="L20" s="12" t="s">
        <v>67</v>
      </c>
      <c r="M20" s="12" t="s">
        <v>66</v>
      </c>
      <c r="N20" s="12" t="s">
        <v>67</v>
      </c>
      <c r="O20" s="12" t="s">
        <v>67</v>
      </c>
      <c r="P20" s="12" t="s">
        <v>66</v>
      </c>
      <c r="Q20" s="12" t="s">
        <v>68</v>
      </c>
      <c r="R20" s="12" t="s">
        <v>68</v>
      </c>
      <c r="S20" s="12" t="s">
        <v>66</v>
      </c>
      <c r="T20" s="12" t="s">
        <v>66</v>
      </c>
      <c r="U20" s="12" t="s">
        <v>66</v>
      </c>
      <c r="V20" s="12" t="s">
        <v>67</v>
      </c>
      <c r="W20" s="12" t="s">
        <v>68</v>
      </c>
      <c r="X20" s="12" t="s">
        <v>66</v>
      </c>
      <c r="Y20" s="12" t="s">
        <v>66</v>
      </c>
      <c r="Z20" s="12" t="s">
        <v>67</v>
      </c>
      <c r="AA20" s="12" t="s">
        <v>67</v>
      </c>
      <c r="AB20" s="12" t="s">
        <v>68</v>
      </c>
      <c r="AC20" s="12" t="s">
        <v>66</v>
      </c>
      <c r="AD20" s="12" t="s">
        <v>66</v>
      </c>
      <c r="AE20" s="12" t="s">
        <v>66</v>
      </c>
      <c r="AF20" s="12" t="s">
        <v>68</v>
      </c>
      <c r="AG20" s="12" t="s">
        <v>68</v>
      </c>
      <c r="AH20" s="12" t="s">
        <v>67</v>
      </c>
      <c r="AI20" s="12" t="s">
        <v>67</v>
      </c>
      <c r="AJ20" s="12" t="s">
        <v>67</v>
      </c>
      <c r="AK20" s="12" t="s">
        <v>67</v>
      </c>
      <c r="AL20" s="12" t="s">
        <v>66</v>
      </c>
      <c r="AM20" s="12" t="s">
        <v>66</v>
      </c>
      <c r="AN20" s="12" t="s">
        <v>68</v>
      </c>
      <c r="AO20" s="12" t="s">
        <v>68</v>
      </c>
      <c r="AP20" s="12" t="s">
        <v>67</v>
      </c>
      <c r="AQ20" s="12" t="s">
        <v>66</v>
      </c>
      <c r="AR20" s="12" t="s">
        <v>68</v>
      </c>
      <c r="AS20" s="12" t="s">
        <v>66</v>
      </c>
      <c r="AT20" s="12" t="s">
        <v>66</v>
      </c>
      <c r="AU20" s="12" t="s">
        <v>66</v>
      </c>
      <c r="AV20" s="12" t="s">
        <v>66</v>
      </c>
      <c r="AW20" s="12" t="s">
        <v>66</v>
      </c>
      <c r="AX20" s="12" t="s">
        <v>66</v>
      </c>
      <c r="AY20" s="125" t="s">
        <v>89</v>
      </c>
    </row>
    <row r="21" spans="2:51">
      <c r="B21" s="123" t="s">
        <v>71</v>
      </c>
      <c r="C21" s="12" t="s">
        <v>66</v>
      </c>
      <c r="D21" s="12" t="s">
        <v>66</v>
      </c>
      <c r="E21" s="12" t="s">
        <v>66</v>
      </c>
      <c r="F21" s="12" t="s">
        <v>67</v>
      </c>
      <c r="G21" s="12" t="s">
        <v>68</v>
      </c>
      <c r="H21" s="12" t="s">
        <v>67</v>
      </c>
      <c r="I21" s="12" t="s">
        <v>66</v>
      </c>
      <c r="J21" s="12" t="s">
        <v>66</v>
      </c>
      <c r="K21" s="12" t="s">
        <v>67</v>
      </c>
      <c r="L21" s="12" t="s">
        <v>67</v>
      </c>
      <c r="M21" s="12" t="s">
        <v>66</v>
      </c>
      <c r="N21" s="12" t="s">
        <v>66</v>
      </c>
      <c r="O21" s="12" t="s">
        <v>67</v>
      </c>
      <c r="P21" s="12" t="s">
        <v>68</v>
      </c>
      <c r="Q21" s="12" t="s">
        <v>66</v>
      </c>
      <c r="R21" s="107" t="s">
        <v>66</v>
      </c>
      <c r="S21" s="12" t="s">
        <v>66</v>
      </c>
      <c r="T21" s="12" t="s">
        <v>66</v>
      </c>
      <c r="U21" s="12" t="s">
        <v>66</v>
      </c>
      <c r="V21" s="12" t="s">
        <v>67</v>
      </c>
      <c r="W21" s="12" t="s">
        <v>68</v>
      </c>
      <c r="X21" s="12" t="s">
        <v>67</v>
      </c>
      <c r="Y21" s="12" t="s">
        <v>66</v>
      </c>
      <c r="Z21" s="12" t="s">
        <v>66</v>
      </c>
      <c r="AA21" s="12" t="s">
        <v>67</v>
      </c>
      <c r="AB21" s="12" t="s">
        <v>67</v>
      </c>
      <c r="AC21" s="12" t="s">
        <v>67</v>
      </c>
      <c r="AD21" s="12" t="s">
        <v>67</v>
      </c>
      <c r="AE21" s="12" t="s">
        <v>67</v>
      </c>
      <c r="AF21" s="12" t="s">
        <v>67</v>
      </c>
      <c r="AG21" s="12" t="s">
        <v>68</v>
      </c>
      <c r="AH21" s="12" t="s">
        <v>67</v>
      </c>
      <c r="AI21" s="12" t="s">
        <v>66</v>
      </c>
      <c r="AJ21" s="12" t="s">
        <v>67</v>
      </c>
      <c r="AK21" s="12" t="s">
        <v>67</v>
      </c>
      <c r="AL21" s="12" t="s">
        <v>66</v>
      </c>
      <c r="AM21" s="12" t="s">
        <v>66</v>
      </c>
      <c r="AN21" s="12" t="s">
        <v>67</v>
      </c>
      <c r="AO21" s="12" t="s">
        <v>68</v>
      </c>
      <c r="AP21" s="12" t="s">
        <v>67</v>
      </c>
      <c r="AQ21" s="12" t="s">
        <v>67</v>
      </c>
      <c r="AR21" s="12" t="s">
        <v>67</v>
      </c>
      <c r="AS21" s="12" t="s">
        <v>66</v>
      </c>
      <c r="AT21" s="12" t="s">
        <v>66</v>
      </c>
      <c r="AU21" s="12" t="s">
        <v>66</v>
      </c>
      <c r="AV21" s="12" t="s">
        <v>66</v>
      </c>
      <c r="AW21" s="12" t="s">
        <v>66</v>
      </c>
      <c r="AX21" s="12" t="s">
        <v>66</v>
      </c>
      <c r="AY21" s="38" t="s">
        <v>72</v>
      </c>
    </row>
    <row r="22" spans="2:51">
      <c r="B22" s="123" t="s">
        <v>74</v>
      </c>
      <c r="C22" s="12" t="s">
        <v>67</v>
      </c>
      <c r="D22" s="12" t="s">
        <v>66</v>
      </c>
      <c r="E22" s="12" t="s">
        <v>67</v>
      </c>
      <c r="F22" s="12" t="s">
        <v>67</v>
      </c>
      <c r="G22" s="12" t="s">
        <v>66</v>
      </c>
      <c r="H22" s="12" t="s">
        <v>66</v>
      </c>
      <c r="I22" s="12" t="s">
        <v>66</v>
      </c>
      <c r="J22" s="12" t="s">
        <v>66</v>
      </c>
      <c r="K22" s="12" t="s">
        <v>67</v>
      </c>
      <c r="L22" s="12" t="s">
        <v>67</v>
      </c>
      <c r="M22" s="12" t="s">
        <v>66</v>
      </c>
      <c r="N22" s="12" t="s">
        <v>67</v>
      </c>
      <c r="O22" s="12" t="s">
        <v>67</v>
      </c>
      <c r="P22" s="12" t="s">
        <v>66</v>
      </c>
      <c r="Q22" s="12" t="s">
        <v>66</v>
      </c>
      <c r="R22" s="107" t="s">
        <v>68</v>
      </c>
      <c r="S22" s="12" t="s">
        <v>66</v>
      </c>
      <c r="T22" s="12" t="s">
        <v>66</v>
      </c>
      <c r="U22" s="12" t="s">
        <v>66</v>
      </c>
      <c r="V22" s="12" t="s">
        <v>67</v>
      </c>
      <c r="W22" s="12" t="s">
        <v>68</v>
      </c>
      <c r="X22" s="12" t="s">
        <v>67</v>
      </c>
      <c r="Y22" s="12" t="s">
        <v>66</v>
      </c>
      <c r="Z22" s="12" t="s">
        <v>67</v>
      </c>
      <c r="AA22" s="12" t="s">
        <v>67</v>
      </c>
      <c r="AB22" s="12" t="s">
        <v>68</v>
      </c>
      <c r="AC22" s="12" t="s">
        <v>67</v>
      </c>
      <c r="AD22" s="12" t="s">
        <v>66</v>
      </c>
      <c r="AE22" s="12" t="s">
        <v>66</v>
      </c>
      <c r="AF22" s="12" t="s">
        <v>68</v>
      </c>
      <c r="AG22" s="12" t="s">
        <v>68</v>
      </c>
      <c r="AH22" s="12" t="s">
        <v>68</v>
      </c>
      <c r="AI22" s="12" t="s">
        <v>66</v>
      </c>
      <c r="AJ22" s="12" t="s">
        <v>67</v>
      </c>
      <c r="AK22" s="12" t="s">
        <v>68</v>
      </c>
      <c r="AL22" s="12" t="s">
        <v>66</v>
      </c>
      <c r="AM22" s="12" t="s">
        <v>67</v>
      </c>
      <c r="AN22" s="12" t="s">
        <v>66</v>
      </c>
      <c r="AO22" s="12" t="s">
        <v>66</v>
      </c>
      <c r="AP22" s="12" t="s">
        <v>67</v>
      </c>
      <c r="AQ22" s="12" t="s">
        <v>66</v>
      </c>
      <c r="AR22" s="12" t="s">
        <v>68</v>
      </c>
      <c r="AS22" s="12" t="s">
        <v>66</v>
      </c>
      <c r="AT22" s="12" t="s">
        <v>66</v>
      </c>
      <c r="AU22" s="12" t="s">
        <v>68</v>
      </c>
      <c r="AV22" s="12" t="s">
        <v>66</v>
      </c>
      <c r="AW22" s="12" t="s">
        <v>66</v>
      </c>
      <c r="AX22" s="12" t="s">
        <v>66</v>
      </c>
      <c r="AY22" s="38" t="s">
        <v>75</v>
      </c>
    </row>
    <row r="23" spans="2:51">
      <c r="B23" s="123" t="s">
        <v>76</v>
      </c>
      <c r="C23" s="12" t="s">
        <v>66</v>
      </c>
      <c r="D23" s="12" t="s">
        <v>66</v>
      </c>
      <c r="E23" s="12" t="s">
        <v>66</v>
      </c>
      <c r="F23" s="12" t="s">
        <v>67</v>
      </c>
      <c r="G23" s="12" t="s">
        <v>66</v>
      </c>
      <c r="H23" s="12" t="s">
        <v>66</v>
      </c>
      <c r="I23" s="12" t="s">
        <v>66</v>
      </c>
      <c r="J23" s="12" t="s">
        <v>66</v>
      </c>
      <c r="K23" s="12" t="s">
        <v>67</v>
      </c>
      <c r="L23" s="12" t="s">
        <v>67</v>
      </c>
      <c r="M23" s="12" t="s">
        <v>66</v>
      </c>
      <c r="N23" s="12" t="s">
        <v>67</v>
      </c>
      <c r="O23" s="12" t="s">
        <v>67</v>
      </c>
      <c r="P23" s="12" t="s">
        <v>68</v>
      </c>
      <c r="Q23" s="12" t="s">
        <v>66</v>
      </c>
      <c r="R23" s="12" t="s">
        <v>68</v>
      </c>
      <c r="S23" s="12" t="s">
        <v>66</v>
      </c>
      <c r="T23" s="12" t="s">
        <v>66</v>
      </c>
      <c r="U23" s="12" t="s">
        <v>66</v>
      </c>
      <c r="V23" s="12" t="s">
        <v>67</v>
      </c>
      <c r="W23" s="12" t="s">
        <v>67</v>
      </c>
      <c r="X23" s="12" t="s">
        <v>67</v>
      </c>
      <c r="Y23" s="12" t="s">
        <v>66</v>
      </c>
      <c r="Z23" s="12" t="s">
        <v>67</v>
      </c>
      <c r="AA23" s="12" t="s">
        <v>67</v>
      </c>
      <c r="AB23" s="12" t="s">
        <v>68</v>
      </c>
      <c r="AC23" s="12" t="s">
        <v>67</v>
      </c>
      <c r="AD23" s="12" t="s">
        <v>66</v>
      </c>
      <c r="AE23" s="12" t="s">
        <v>66</v>
      </c>
      <c r="AF23" s="12" t="s">
        <v>68</v>
      </c>
      <c r="AG23" s="12" t="s">
        <v>67</v>
      </c>
      <c r="AH23" s="12" t="s">
        <v>67</v>
      </c>
      <c r="AI23" s="12" t="s">
        <v>66</v>
      </c>
      <c r="AJ23" s="12" t="s">
        <v>67</v>
      </c>
      <c r="AK23" s="12" t="s">
        <v>68</v>
      </c>
      <c r="AL23" s="12" t="s">
        <v>66</v>
      </c>
      <c r="AM23" s="12" t="s">
        <v>66</v>
      </c>
      <c r="AN23" s="12" t="s">
        <v>67</v>
      </c>
      <c r="AO23" s="12" t="s">
        <v>68</v>
      </c>
      <c r="AP23" s="12" t="s">
        <v>67</v>
      </c>
      <c r="AQ23" s="12" t="s">
        <v>66</v>
      </c>
      <c r="AR23" s="12" t="s">
        <v>67</v>
      </c>
      <c r="AS23" s="12" t="s">
        <v>66</v>
      </c>
      <c r="AT23" s="12" t="s">
        <v>66</v>
      </c>
      <c r="AU23" s="12" t="s">
        <v>66</v>
      </c>
      <c r="AV23" s="12" t="s">
        <v>66</v>
      </c>
      <c r="AW23" s="12" t="s">
        <v>66</v>
      </c>
      <c r="AX23" s="12" t="s">
        <v>66</v>
      </c>
      <c r="AY23" s="38" t="s">
        <v>77</v>
      </c>
    </row>
    <row r="24" spans="2:51">
      <c r="B24" s="123" t="s">
        <v>78</v>
      </c>
      <c r="C24" s="12" t="s">
        <v>66</v>
      </c>
      <c r="D24" s="12" t="s">
        <v>66</v>
      </c>
      <c r="E24" s="12" t="s">
        <v>66</v>
      </c>
      <c r="F24" s="12" t="s">
        <v>67</v>
      </c>
      <c r="G24" s="12" t="s">
        <v>67</v>
      </c>
      <c r="H24" s="12" t="s">
        <v>66</v>
      </c>
      <c r="I24" s="12" t="s">
        <v>66</v>
      </c>
      <c r="J24" s="12" t="s">
        <v>66</v>
      </c>
      <c r="K24" s="12" t="s">
        <v>67</v>
      </c>
      <c r="L24" s="12" t="s">
        <v>67</v>
      </c>
      <c r="M24" s="12" t="s">
        <v>66</v>
      </c>
      <c r="N24" s="12" t="s">
        <v>67</v>
      </c>
      <c r="O24" s="12" t="s">
        <v>67</v>
      </c>
      <c r="P24" s="12" t="s">
        <v>66</v>
      </c>
      <c r="Q24" s="12" t="s">
        <v>66</v>
      </c>
      <c r="R24" s="12" t="s">
        <v>67</v>
      </c>
      <c r="S24" s="12" t="s">
        <v>68</v>
      </c>
      <c r="T24" s="12" t="s">
        <v>68</v>
      </c>
      <c r="U24" s="12" t="s">
        <v>66</v>
      </c>
      <c r="V24" s="12" t="s">
        <v>67</v>
      </c>
      <c r="W24" s="12" t="s">
        <v>68</v>
      </c>
      <c r="X24" s="12" t="s">
        <v>67</v>
      </c>
      <c r="Y24" s="12" t="s">
        <v>66</v>
      </c>
      <c r="Z24" s="12" t="s">
        <v>67</v>
      </c>
      <c r="AA24" s="12" t="s">
        <v>67</v>
      </c>
      <c r="AB24" s="12" t="s">
        <v>67</v>
      </c>
      <c r="AC24" s="12" t="s">
        <v>67</v>
      </c>
      <c r="AD24" s="12" t="s">
        <v>67</v>
      </c>
      <c r="AE24" s="12" t="s">
        <v>67</v>
      </c>
      <c r="AF24" s="12" t="s">
        <v>67</v>
      </c>
      <c r="AG24" s="12" t="s">
        <v>68</v>
      </c>
      <c r="AH24" s="12" t="s">
        <v>68</v>
      </c>
      <c r="AI24" s="12" t="s">
        <v>68</v>
      </c>
      <c r="AJ24" s="12" t="s">
        <v>66</v>
      </c>
      <c r="AK24" s="12" t="s">
        <v>67</v>
      </c>
      <c r="AL24" s="12" t="s">
        <v>66</v>
      </c>
      <c r="AM24" s="12" t="s">
        <v>66</v>
      </c>
      <c r="AN24" s="12" t="s">
        <v>67</v>
      </c>
      <c r="AO24" s="12" t="s">
        <v>68</v>
      </c>
      <c r="AP24" s="12" t="s">
        <v>67</v>
      </c>
      <c r="AQ24" s="12" t="s">
        <v>67</v>
      </c>
      <c r="AR24" s="12" t="s">
        <v>67</v>
      </c>
      <c r="AS24" s="12" t="s">
        <v>66</v>
      </c>
      <c r="AT24" s="12" t="s">
        <v>66</v>
      </c>
      <c r="AU24" s="12" t="s">
        <v>66</v>
      </c>
      <c r="AV24" s="12" t="s">
        <v>66</v>
      </c>
      <c r="AW24" s="12" t="s">
        <v>66</v>
      </c>
      <c r="AX24" s="12" t="s">
        <v>68</v>
      </c>
      <c r="AY24" s="38" t="s">
        <v>79</v>
      </c>
    </row>
    <row r="25" spans="2:51">
      <c r="B25" s="123" t="s">
        <v>80</v>
      </c>
      <c r="C25" s="12" t="s">
        <v>66</v>
      </c>
      <c r="D25" s="12" t="s">
        <v>66</v>
      </c>
      <c r="E25" s="12" t="s">
        <v>66</v>
      </c>
      <c r="F25" s="12" t="s">
        <v>67</v>
      </c>
      <c r="G25" s="12" t="s">
        <v>68</v>
      </c>
      <c r="H25" s="12" t="s">
        <v>66</v>
      </c>
      <c r="I25" s="12" t="s">
        <v>66</v>
      </c>
      <c r="J25" s="12" t="s">
        <v>66</v>
      </c>
      <c r="K25" s="12" t="s">
        <v>67</v>
      </c>
      <c r="L25" s="12" t="s">
        <v>66</v>
      </c>
      <c r="M25" s="12" t="s">
        <v>67</v>
      </c>
      <c r="N25" s="12" t="s">
        <v>68</v>
      </c>
      <c r="O25" s="12" t="s">
        <v>66</v>
      </c>
      <c r="P25" s="12" t="s">
        <v>67</v>
      </c>
      <c r="Q25" s="12" t="s">
        <v>66</v>
      </c>
      <c r="R25" s="12" t="s">
        <v>67</v>
      </c>
      <c r="S25" s="12" t="s">
        <v>66</v>
      </c>
      <c r="T25" s="12" t="s">
        <v>66</v>
      </c>
      <c r="U25" s="12" t="s">
        <v>66</v>
      </c>
      <c r="V25" s="12" t="s">
        <v>67</v>
      </c>
      <c r="W25" s="12" t="s">
        <v>66</v>
      </c>
      <c r="X25" s="12" t="s">
        <v>67</v>
      </c>
      <c r="Y25" s="12" t="s">
        <v>67</v>
      </c>
      <c r="Z25" s="12" t="s">
        <v>68</v>
      </c>
      <c r="AA25" s="12" t="s">
        <v>67</v>
      </c>
      <c r="AB25" s="12" t="s">
        <v>67</v>
      </c>
      <c r="AC25" s="12" t="s">
        <v>67</v>
      </c>
      <c r="AD25" s="12" t="s">
        <v>66</v>
      </c>
      <c r="AE25" s="12" t="s">
        <v>66</v>
      </c>
      <c r="AF25" s="12" t="s">
        <v>67</v>
      </c>
      <c r="AG25" s="12" t="s">
        <v>68</v>
      </c>
      <c r="AH25" s="12" t="s">
        <v>66</v>
      </c>
      <c r="AI25" s="12" t="s">
        <v>68</v>
      </c>
      <c r="AJ25" s="12" t="s">
        <v>66</v>
      </c>
      <c r="AK25" s="12" t="s">
        <v>68</v>
      </c>
      <c r="AL25" s="12" t="s">
        <v>66</v>
      </c>
      <c r="AM25" s="12" t="s">
        <v>66</v>
      </c>
      <c r="AN25" s="12" t="s">
        <v>67</v>
      </c>
      <c r="AO25" s="12" t="s">
        <v>68</v>
      </c>
      <c r="AP25" s="12" t="s">
        <v>66</v>
      </c>
      <c r="AQ25" s="12" t="s">
        <v>66</v>
      </c>
      <c r="AR25" s="12" t="s">
        <v>67</v>
      </c>
      <c r="AS25" s="12" t="s">
        <v>66</v>
      </c>
      <c r="AT25" s="12" t="s">
        <v>66</v>
      </c>
      <c r="AU25" s="12" t="s">
        <v>68</v>
      </c>
      <c r="AV25" s="12" t="s">
        <v>66</v>
      </c>
      <c r="AW25" s="12" t="s">
        <v>67</v>
      </c>
      <c r="AX25" s="12" t="s">
        <v>67</v>
      </c>
      <c r="AY25" s="38" t="s">
        <v>81</v>
      </c>
    </row>
    <row r="26" spans="2:51">
      <c r="B26" s="123" t="s">
        <v>82</v>
      </c>
      <c r="C26" s="12" t="s">
        <v>66</v>
      </c>
      <c r="D26" s="12" t="s">
        <v>66</v>
      </c>
      <c r="E26" s="12" t="s">
        <v>66</v>
      </c>
      <c r="F26" s="12" t="s">
        <v>67</v>
      </c>
      <c r="G26" s="12" t="s">
        <v>67</v>
      </c>
      <c r="H26" s="12" t="s">
        <v>68</v>
      </c>
      <c r="I26" s="12" t="s">
        <v>66</v>
      </c>
      <c r="J26" s="12" t="s">
        <v>66</v>
      </c>
      <c r="K26" s="12" t="s">
        <v>67</v>
      </c>
      <c r="L26" s="12" t="s">
        <v>66</v>
      </c>
      <c r="M26" s="12" t="s">
        <v>68</v>
      </c>
      <c r="N26" s="12" t="s">
        <v>68</v>
      </c>
      <c r="O26" s="12" t="s">
        <v>67</v>
      </c>
      <c r="P26" s="12" t="s">
        <v>67</v>
      </c>
      <c r="Q26" s="12" t="s">
        <v>66</v>
      </c>
      <c r="R26" s="12" t="s">
        <v>67</v>
      </c>
      <c r="S26" s="12" t="s">
        <v>68</v>
      </c>
      <c r="T26" s="12" t="s">
        <v>68</v>
      </c>
      <c r="U26" s="12" t="s">
        <v>66</v>
      </c>
      <c r="V26" s="12" t="s">
        <v>67</v>
      </c>
      <c r="W26" s="12" t="s">
        <v>68</v>
      </c>
      <c r="X26" s="12" t="s">
        <v>67</v>
      </c>
      <c r="Y26" s="12" t="s">
        <v>68</v>
      </c>
      <c r="Z26" s="12" t="s">
        <v>68</v>
      </c>
      <c r="AA26" s="12" t="s">
        <v>67</v>
      </c>
      <c r="AB26" s="12" t="s">
        <v>67</v>
      </c>
      <c r="AC26" s="12" t="s">
        <v>67</v>
      </c>
      <c r="AD26" s="12" t="s">
        <v>66</v>
      </c>
      <c r="AE26" s="12" t="s">
        <v>66</v>
      </c>
      <c r="AF26" s="12" t="s">
        <v>68</v>
      </c>
      <c r="AG26" s="12" t="s">
        <v>68</v>
      </c>
      <c r="AH26" s="12" t="s">
        <v>68</v>
      </c>
      <c r="AI26" s="12" t="s">
        <v>68</v>
      </c>
      <c r="AJ26" s="12" t="s">
        <v>67</v>
      </c>
      <c r="AK26" s="12" t="s">
        <v>67</v>
      </c>
      <c r="AL26" s="12" t="s">
        <v>66</v>
      </c>
      <c r="AM26" s="12" t="s">
        <v>66</v>
      </c>
      <c r="AN26" s="12" t="s">
        <v>66</v>
      </c>
      <c r="AO26" s="12" t="s">
        <v>68</v>
      </c>
      <c r="AP26" s="12" t="s">
        <v>67</v>
      </c>
      <c r="AQ26" s="12" t="s">
        <v>67</v>
      </c>
      <c r="AR26" s="12" t="s">
        <v>67</v>
      </c>
      <c r="AS26" s="12" t="s">
        <v>66</v>
      </c>
      <c r="AT26" s="12" t="s">
        <v>66</v>
      </c>
      <c r="AU26" s="12" t="s">
        <v>67</v>
      </c>
      <c r="AV26" s="12" t="s">
        <v>66</v>
      </c>
      <c r="AW26" s="12" t="s">
        <v>67</v>
      </c>
      <c r="AX26" s="12" t="s">
        <v>66</v>
      </c>
      <c r="AY26" s="38" t="s">
        <v>83</v>
      </c>
    </row>
    <row r="27" spans="2:51">
      <c r="B27" s="123" t="s">
        <v>84</v>
      </c>
      <c r="C27" s="12" t="s">
        <v>66</v>
      </c>
      <c r="D27" s="12" t="s">
        <v>66</v>
      </c>
      <c r="E27" s="12" t="s">
        <v>67</v>
      </c>
      <c r="F27" s="12" t="s">
        <v>67</v>
      </c>
      <c r="G27" s="12" t="s">
        <v>66</v>
      </c>
      <c r="H27" s="12" t="s">
        <v>68</v>
      </c>
      <c r="I27" s="12" t="s">
        <v>66</v>
      </c>
      <c r="J27" s="12" t="s">
        <v>66</v>
      </c>
      <c r="K27" s="12" t="s">
        <v>67</v>
      </c>
      <c r="L27" s="12" t="s">
        <v>67</v>
      </c>
      <c r="M27" s="12" t="s">
        <v>66</v>
      </c>
      <c r="N27" s="12" t="s">
        <v>68</v>
      </c>
      <c r="O27" s="12" t="s">
        <v>68</v>
      </c>
      <c r="P27" s="12" t="s">
        <v>66</v>
      </c>
      <c r="Q27" s="12" t="s">
        <v>66</v>
      </c>
      <c r="R27" s="12" t="s">
        <v>66</v>
      </c>
      <c r="S27" s="12" t="s">
        <v>68</v>
      </c>
      <c r="T27" s="12" t="s">
        <v>68</v>
      </c>
      <c r="U27" s="12" t="s">
        <v>66</v>
      </c>
      <c r="V27" s="12" t="s">
        <v>67</v>
      </c>
      <c r="W27" s="12" t="s">
        <v>66</v>
      </c>
      <c r="X27" s="12" t="s">
        <v>67</v>
      </c>
      <c r="Y27" s="12" t="s">
        <v>66</v>
      </c>
      <c r="Z27" s="12" t="s">
        <v>68</v>
      </c>
      <c r="AA27" s="12" t="s">
        <v>68</v>
      </c>
      <c r="AB27" s="12" t="s">
        <v>68</v>
      </c>
      <c r="AC27" s="12" t="s">
        <v>67</v>
      </c>
      <c r="AD27" s="12" t="s">
        <v>66</v>
      </c>
      <c r="AE27" s="12" t="s">
        <v>66</v>
      </c>
      <c r="AF27" s="12" t="s">
        <v>68</v>
      </c>
      <c r="AG27" s="12" t="s">
        <v>68</v>
      </c>
      <c r="AH27" s="12" t="s">
        <v>66</v>
      </c>
      <c r="AI27" s="12" t="s">
        <v>66</v>
      </c>
      <c r="AJ27" s="12" t="s">
        <v>67</v>
      </c>
      <c r="AK27" s="12" t="s">
        <v>67</v>
      </c>
      <c r="AL27" s="12" t="s">
        <v>66</v>
      </c>
      <c r="AM27" s="12" t="s">
        <v>66</v>
      </c>
      <c r="AN27" s="12" t="s">
        <v>66</v>
      </c>
      <c r="AO27" s="12" t="s">
        <v>66</v>
      </c>
      <c r="AP27" s="12" t="s">
        <v>67</v>
      </c>
      <c r="AQ27" s="12" t="s">
        <v>66</v>
      </c>
      <c r="AR27" s="12" t="s">
        <v>67</v>
      </c>
      <c r="AS27" s="12" t="s">
        <v>66</v>
      </c>
      <c r="AT27" s="12" t="s">
        <v>66</v>
      </c>
      <c r="AU27" s="12" t="s">
        <v>68</v>
      </c>
      <c r="AV27" s="12" t="s">
        <v>66</v>
      </c>
      <c r="AW27" s="12" t="s">
        <v>66</v>
      </c>
      <c r="AX27" s="12" t="s">
        <v>67</v>
      </c>
      <c r="AY27" s="38" t="s">
        <v>85</v>
      </c>
    </row>
    <row r="28" spans="2:51">
      <c r="B28" s="123" t="s">
        <v>87</v>
      </c>
      <c r="C28" s="12" t="s">
        <v>66</v>
      </c>
      <c r="D28" s="12" t="s">
        <v>66</v>
      </c>
      <c r="E28" s="12" t="s">
        <v>66</v>
      </c>
      <c r="F28" s="12" t="s">
        <v>66</v>
      </c>
      <c r="G28" s="12" t="s">
        <v>66</v>
      </c>
      <c r="H28" s="12" t="s">
        <v>66</v>
      </c>
      <c r="I28" s="12" t="s">
        <v>66</v>
      </c>
      <c r="J28" s="12" t="s">
        <v>66</v>
      </c>
      <c r="K28" s="12" t="s">
        <v>67</v>
      </c>
      <c r="L28" s="12" t="s">
        <v>67</v>
      </c>
      <c r="M28" s="12" t="s">
        <v>66</v>
      </c>
      <c r="N28" s="12" t="s">
        <v>68</v>
      </c>
      <c r="O28" s="12" t="s">
        <v>67</v>
      </c>
      <c r="P28" s="12" t="s">
        <v>68</v>
      </c>
      <c r="Q28" s="12" t="s">
        <v>68</v>
      </c>
      <c r="R28" s="12" t="s">
        <v>66</v>
      </c>
      <c r="S28" s="12" t="s">
        <v>68</v>
      </c>
      <c r="T28" s="12" t="s">
        <v>68</v>
      </c>
      <c r="U28" s="12" t="s">
        <v>66</v>
      </c>
      <c r="V28" s="12" t="s">
        <v>67</v>
      </c>
      <c r="W28" s="12" t="s">
        <v>66</v>
      </c>
      <c r="X28" s="12" t="s">
        <v>67</v>
      </c>
      <c r="Y28" s="12" t="s">
        <v>66</v>
      </c>
      <c r="Z28" s="12" t="s">
        <v>68</v>
      </c>
      <c r="AA28" s="12" t="s">
        <v>67</v>
      </c>
      <c r="AB28" s="12" t="s">
        <v>67</v>
      </c>
      <c r="AC28" s="12" t="s">
        <v>67</v>
      </c>
      <c r="AD28" s="12" t="s">
        <v>66</v>
      </c>
      <c r="AE28" s="12" t="s">
        <v>66</v>
      </c>
      <c r="AF28" s="12" t="s">
        <v>67</v>
      </c>
      <c r="AG28" s="12" t="s">
        <v>68</v>
      </c>
      <c r="AH28" s="12" t="s">
        <v>66</v>
      </c>
      <c r="AI28" s="12" t="s">
        <v>66</v>
      </c>
      <c r="AJ28" s="12" t="s">
        <v>67</v>
      </c>
      <c r="AK28" s="12" t="s">
        <v>68</v>
      </c>
      <c r="AL28" s="12" t="s">
        <v>66</v>
      </c>
      <c r="AM28" s="12" t="s">
        <v>66</v>
      </c>
      <c r="AN28" s="12" t="s">
        <v>66</v>
      </c>
      <c r="AO28" s="12" t="s">
        <v>68</v>
      </c>
      <c r="AP28" s="12" t="s">
        <v>67</v>
      </c>
      <c r="AQ28" s="12" t="s">
        <v>66</v>
      </c>
      <c r="AR28" s="12" t="s">
        <v>67</v>
      </c>
      <c r="AS28" s="12" t="s">
        <v>66</v>
      </c>
      <c r="AT28" s="12" t="s">
        <v>66</v>
      </c>
      <c r="AU28" s="12" t="s">
        <v>66</v>
      </c>
      <c r="AV28" s="12" t="s">
        <v>66</v>
      </c>
      <c r="AW28" s="12" t="s">
        <v>66</v>
      </c>
      <c r="AX28" s="12" t="s">
        <v>68</v>
      </c>
      <c r="AY28" s="38" t="s">
        <v>88</v>
      </c>
    </row>
    <row r="29" spans="2:51">
      <c r="B29" s="123" t="s">
        <v>90</v>
      </c>
      <c r="C29" s="12" t="s">
        <v>66</v>
      </c>
      <c r="D29" s="12" t="s">
        <v>66</v>
      </c>
      <c r="E29" s="12" t="s">
        <v>66</v>
      </c>
      <c r="F29" s="12" t="s">
        <v>67</v>
      </c>
      <c r="G29" s="12" t="s">
        <v>66</v>
      </c>
      <c r="H29" s="12" t="s">
        <v>66</v>
      </c>
      <c r="I29" s="12" t="s">
        <v>66</v>
      </c>
      <c r="J29" s="12" t="s">
        <v>66</v>
      </c>
      <c r="K29" s="12" t="s">
        <v>68</v>
      </c>
      <c r="L29" s="12" t="s">
        <v>67</v>
      </c>
      <c r="M29" s="12" t="s">
        <v>68</v>
      </c>
      <c r="N29" s="12" t="s">
        <v>67</v>
      </c>
      <c r="O29" s="12" t="s">
        <v>67</v>
      </c>
      <c r="P29" s="12" t="s">
        <v>66</v>
      </c>
      <c r="Q29" s="12" t="s">
        <v>66</v>
      </c>
      <c r="R29" s="12" t="s">
        <v>66</v>
      </c>
      <c r="S29" s="12" t="s">
        <v>68</v>
      </c>
      <c r="T29" s="12" t="s">
        <v>68</v>
      </c>
      <c r="U29" s="12" t="s">
        <v>66</v>
      </c>
      <c r="V29" s="12" t="s">
        <v>67</v>
      </c>
      <c r="W29" s="12" t="s">
        <v>68</v>
      </c>
      <c r="X29" s="12" t="s">
        <v>68</v>
      </c>
      <c r="Y29" s="12" t="s">
        <v>68</v>
      </c>
      <c r="Z29" s="12" t="s">
        <v>67</v>
      </c>
      <c r="AA29" s="12" t="s">
        <v>67</v>
      </c>
      <c r="AB29" s="12" t="s">
        <v>66</v>
      </c>
      <c r="AC29" s="12" t="s">
        <v>66</v>
      </c>
      <c r="AD29" s="12" t="s">
        <v>66</v>
      </c>
      <c r="AE29" s="12" t="s">
        <v>66</v>
      </c>
      <c r="AF29" s="12" t="s">
        <v>66</v>
      </c>
      <c r="AG29" s="12" t="s">
        <v>68</v>
      </c>
      <c r="AH29" s="12" t="s">
        <v>67</v>
      </c>
      <c r="AI29" s="12" t="s">
        <v>68</v>
      </c>
      <c r="AJ29" s="12" t="s">
        <v>67</v>
      </c>
      <c r="AK29" s="12" t="s">
        <v>67</v>
      </c>
      <c r="AL29" s="12" t="s">
        <v>66</v>
      </c>
      <c r="AM29" s="12" t="s">
        <v>66</v>
      </c>
      <c r="AN29" s="12" t="s">
        <v>67</v>
      </c>
      <c r="AO29" s="12" t="s">
        <v>66</v>
      </c>
      <c r="AP29" s="12" t="s">
        <v>66</v>
      </c>
      <c r="AQ29" s="12" t="s">
        <v>67</v>
      </c>
      <c r="AR29" s="12" t="s">
        <v>67</v>
      </c>
      <c r="AS29" s="12" t="s">
        <v>66</v>
      </c>
      <c r="AT29" s="12" t="s">
        <v>67</v>
      </c>
      <c r="AU29" s="12" t="s">
        <v>66</v>
      </c>
      <c r="AV29" s="12" t="s">
        <v>66</v>
      </c>
      <c r="AW29" s="12" t="s">
        <v>66</v>
      </c>
      <c r="AX29" s="12" t="s">
        <v>68</v>
      </c>
      <c r="AY29" s="125" t="s">
        <v>89</v>
      </c>
    </row>
    <row r="30" spans="2:51">
      <c r="B30" s="102" t="s">
        <v>91</v>
      </c>
      <c r="C30" s="12" t="s">
        <v>66</v>
      </c>
      <c r="D30" s="12" t="s">
        <v>66</v>
      </c>
      <c r="E30" s="12" t="s">
        <v>67</v>
      </c>
      <c r="F30" s="12" t="s">
        <v>67</v>
      </c>
      <c r="G30" s="12" t="s">
        <v>66</v>
      </c>
      <c r="H30" s="12" t="s">
        <v>68</v>
      </c>
      <c r="I30" s="12" t="s">
        <v>66</v>
      </c>
      <c r="J30" s="12" t="s">
        <v>66</v>
      </c>
      <c r="K30" s="12" t="s">
        <v>67</v>
      </c>
      <c r="L30" s="12" t="s">
        <v>67</v>
      </c>
      <c r="M30" s="12" t="s">
        <v>66</v>
      </c>
      <c r="N30" s="12" t="s">
        <v>68</v>
      </c>
      <c r="O30" s="12" t="s">
        <v>68</v>
      </c>
      <c r="P30" s="12" t="s">
        <v>66</v>
      </c>
      <c r="Q30" s="12" t="s">
        <v>66</v>
      </c>
      <c r="R30" s="12" t="s">
        <v>66</v>
      </c>
      <c r="S30" s="12" t="s">
        <v>66</v>
      </c>
      <c r="T30" s="12" t="s">
        <v>66</v>
      </c>
      <c r="U30" s="12" t="s">
        <v>66</v>
      </c>
      <c r="V30" s="12" t="s">
        <v>67</v>
      </c>
      <c r="W30" s="12" t="s">
        <v>66</v>
      </c>
      <c r="X30" s="12" t="s">
        <v>67</v>
      </c>
      <c r="Y30" s="12" t="s">
        <v>66</v>
      </c>
      <c r="Z30" s="12" t="s">
        <v>68</v>
      </c>
      <c r="AA30" s="12" t="s">
        <v>68</v>
      </c>
      <c r="AB30" s="12" t="s">
        <v>68</v>
      </c>
      <c r="AC30" s="12" t="s">
        <v>67</v>
      </c>
      <c r="AD30" s="12" t="s">
        <v>66</v>
      </c>
      <c r="AE30" s="12" t="s">
        <v>66</v>
      </c>
      <c r="AF30" s="12" t="s">
        <v>68</v>
      </c>
      <c r="AG30" s="12" t="s">
        <v>68</v>
      </c>
      <c r="AH30" s="12" t="s">
        <v>66</v>
      </c>
      <c r="AI30" s="12" t="s">
        <v>66</v>
      </c>
      <c r="AJ30" s="12" t="s">
        <v>67</v>
      </c>
      <c r="AK30" s="12" t="s">
        <v>67</v>
      </c>
      <c r="AL30" s="12" t="s">
        <v>66</v>
      </c>
      <c r="AM30" s="12" t="s">
        <v>66</v>
      </c>
      <c r="AN30" s="12" t="s">
        <v>66</v>
      </c>
      <c r="AO30" s="12" t="s">
        <v>66</v>
      </c>
      <c r="AP30" s="12" t="s">
        <v>67</v>
      </c>
      <c r="AQ30" s="12" t="s">
        <v>66</v>
      </c>
      <c r="AR30" s="12" t="s">
        <v>67</v>
      </c>
      <c r="AS30" s="12" t="s">
        <v>66</v>
      </c>
      <c r="AT30" s="12" t="s">
        <v>66</v>
      </c>
      <c r="AU30" s="12" t="s">
        <v>68</v>
      </c>
      <c r="AV30" s="12" t="s">
        <v>66</v>
      </c>
      <c r="AW30" s="12" t="s">
        <v>66</v>
      </c>
      <c r="AX30" s="12" t="s">
        <v>67</v>
      </c>
      <c r="AY30" s="125" t="s">
        <v>85</v>
      </c>
    </row>
    <row r="31" spans="2:51">
      <c r="B31" s="123" t="s">
        <v>92</v>
      </c>
      <c r="C31" s="12" t="s">
        <v>66</v>
      </c>
      <c r="D31" s="12" t="s">
        <v>66</v>
      </c>
      <c r="E31" s="12" t="s">
        <v>67</v>
      </c>
      <c r="F31" s="12" t="s">
        <v>67</v>
      </c>
      <c r="G31" s="12" t="s">
        <v>66</v>
      </c>
      <c r="H31" s="12" t="s">
        <v>68</v>
      </c>
      <c r="I31" s="12" t="s">
        <v>66</v>
      </c>
      <c r="J31" s="12" t="s">
        <v>66</v>
      </c>
      <c r="K31" s="12" t="s">
        <v>67</v>
      </c>
      <c r="L31" s="12" t="s">
        <v>67</v>
      </c>
      <c r="M31" s="12" t="s">
        <v>66</v>
      </c>
      <c r="N31" s="12" t="s">
        <v>68</v>
      </c>
      <c r="O31" s="12" t="s">
        <v>68</v>
      </c>
      <c r="P31" s="12" t="s">
        <v>66</v>
      </c>
      <c r="Q31" s="12" t="s">
        <v>66</v>
      </c>
      <c r="R31" s="12" t="s">
        <v>66</v>
      </c>
      <c r="S31" s="12" t="s">
        <v>66</v>
      </c>
      <c r="T31" s="12" t="s">
        <v>66</v>
      </c>
      <c r="U31" s="12" t="s">
        <v>66</v>
      </c>
      <c r="V31" s="12" t="s">
        <v>67</v>
      </c>
      <c r="W31" s="12" t="s">
        <v>66</v>
      </c>
      <c r="X31" s="12" t="s">
        <v>67</v>
      </c>
      <c r="Y31" s="12" t="s">
        <v>66</v>
      </c>
      <c r="Z31" s="12" t="s">
        <v>68</v>
      </c>
      <c r="AA31" s="12" t="s">
        <v>68</v>
      </c>
      <c r="AB31" s="12" t="s">
        <v>68</v>
      </c>
      <c r="AC31" s="12" t="s">
        <v>67</v>
      </c>
      <c r="AD31" s="12" t="s">
        <v>66</v>
      </c>
      <c r="AE31" s="12" t="s">
        <v>66</v>
      </c>
      <c r="AF31" s="12" t="s">
        <v>68</v>
      </c>
      <c r="AG31" s="12" t="s">
        <v>68</v>
      </c>
      <c r="AH31" s="12" t="s">
        <v>66</v>
      </c>
      <c r="AI31" s="12" t="s">
        <v>66</v>
      </c>
      <c r="AJ31" s="12" t="s">
        <v>67</v>
      </c>
      <c r="AK31" s="12" t="s">
        <v>67</v>
      </c>
      <c r="AL31" s="12" t="s">
        <v>66</v>
      </c>
      <c r="AM31" s="12" t="s">
        <v>66</v>
      </c>
      <c r="AN31" s="12" t="s">
        <v>66</v>
      </c>
      <c r="AO31" s="12" t="s">
        <v>66</v>
      </c>
      <c r="AP31" s="12" t="s">
        <v>67</v>
      </c>
      <c r="AQ31" s="12" t="s">
        <v>66</v>
      </c>
      <c r="AR31" s="12" t="s">
        <v>67</v>
      </c>
      <c r="AS31" s="12" t="s">
        <v>66</v>
      </c>
      <c r="AT31" s="12" t="s">
        <v>66</v>
      </c>
      <c r="AU31" s="12" t="s">
        <v>68</v>
      </c>
      <c r="AV31" s="12" t="s">
        <v>66</v>
      </c>
      <c r="AW31" s="12" t="s">
        <v>66</v>
      </c>
      <c r="AX31" s="12" t="s">
        <v>67</v>
      </c>
      <c r="AY31" s="125" t="s">
        <v>85</v>
      </c>
    </row>
    <row r="32" spans="2:51">
      <c r="B32" s="102" t="s">
        <v>93</v>
      </c>
      <c r="C32" s="12" t="s">
        <v>66</v>
      </c>
      <c r="D32" s="12" t="s">
        <v>66</v>
      </c>
      <c r="E32" s="12" t="s">
        <v>67</v>
      </c>
      <c r="F32" s="12" t="s">
        <v>67</v>
      </c>
      <c r="G32" s="12" t="s">
        <v>66</v>
      </c>
      <c r="H32" s="12" t="s">
        <v>68</v>
      </c>
      <c r="I32" s="12" t="s">
        <v>66</v>
      </c>
      <c r="J32" s="12" t="s">
        <v>66</v>
      </c>
      <c r="K32" s="12" t="s">
        <v>67</v>
      </c>
      <c r="L32" s="12" t="s">
        <v>67</v>
      </c>
      <c r="M32" s="12" t="s">
        <v>66</v>
      </c>
      <c r="N32" s="12" t="s">
        <v>68</v>
      </c>
      <c r="O32" s="12" t="s">
        <v>68</v>
      </c>
      <c r="P32" s="12" t="s">
        <v>66</v>
      </c>
      <c r="Q32" s="12" t="s">
        <v>66</v>
      </c>
      <c r="R32" s="12" t="s">
        <v>66</v>
      </c>
      <c r="S32" s="12" t="s">
        <v>66</v>
      </c>
      <c r="T32" s="12" t="s">
        <v>66</v>
      </c>
      <c r="U32" s="12" t="s">
        <v>66</v>
      </c>
      <c r="V32" s="12" t="s">
        <v>67</v>
      </c>
      <c r="W32" s="12" t="s">
        <v>66</v>
      </c>
      <c r="X32" s="12" t="s">
        <v>67</v>
      </c>
      <c r="Y32" s="12" t="s">
        <v>66</v>
      </c>
      <c r="Z32" s="12" t="s">
        <v>68</v>
      </c>
      <c r="AA32" s="12" t="s">
        <v>68</v>
      </c>
      <c r="AB32" s="12" t="s">
        <v>68</v>
      </c>
      <c r="AC32" s="12" t="s">
        <v>67</v>
      </c>
      <c r="AD32" s="12" t="s">
        <v>66</v>
      </c>
      <c r="AE32" s="12" t="s">
        <v>66</v>
      </c>
      <c r="AF32" s="12" t="s">
        <v>68</v>
      </c>
      <c r="AG32" s="12" t="s">
        <v>68</v>
      </c>
      <c r="AH32" s="12" t="s">
        <v>66</v>
      </c>
      <c r="AI32" s="12" t="s">
        <v>66</v>
      </c>
      <c r="AJ32" s="12" t="s">
        <v>67</v>
      </c>
      <c r="AK32" s="12" t="s">
        <v>67</v>
      </c>
      <c r="AL32" s="12" t="s">
        <v>66</v>
      </c>
      <c r="AM32" s="12" t="s">
        <v>66</v>
      </c>
      <c r="AN32" s="12" t="s">
        <v>66</v>
      </c>
      <c r="AO32" s="12" t="s">
        <v>66</v>
      </c>
      <c r="AP32" s="12" t="s">
        <v>67</v>
      </c>
      <c r="AQ32" s="12" t="s">
        <v>66</v>
      </c>
      <c r="AR32" s="12" t="s">
        <v>67</v>
      </c>
      <c r="AS32" s="12" t="s">
        <v>66</v>
      </c>
      <c r="AT32" s="12" t="s">
        <v>66</v>
      </c>
      <c r="AU32" s="12" t="s">
        <v>68</v>
      </c>
      <c r="AV32" s="12" t="s">
        <v>66</v>
      </c>
      <c r="AW32" s="12" t="s">
        <v>66</v>
      </c>
      <c r="AX32" s="12" t="s">
        <v>67</v>
      </c>
      <c r="AY32" s="125" t="s">
        <v>85</v>
      </c>
    </row>
    <row r="33" spans="2:51">
      <c r="B33" s="102" t="s">
        <v>94</v>
      </c>
      <c r="C33" s="12" t="s">
        <v>66</v>
      </c>
      <c r="D33" s="12" t="s">
        <v>66</v>
      </c>
      <c r="E33" s="12" t="s">
        <v>66</v>
      </c>
      <c r="F33" s="12" t="s">
        <v>67</v>
      </c>
      <c r="G33" s="12" t="s">
        <v>66</v>
      </c>
      <c r="H33" s="12" t="s">
        <v>68</v>
      </c>
      <c r="I33" s="12" t="s">
        <v>66</v>
      </c>
      <c r="J33" s="12" t="s">
        <v>66</v>
      </c>
      <c r="K33" s="12" t="s">
        <v>67</v>
      </c>
      <c r="L33" s="12" t="s">
        <v>67</v>
      </c>
      <c r="M33" s="12" t="s">
        <v>66</v>
      </c>
      <c r="N33" s="12" t="s">
        <v>68</v>
      </c>
      <c r="O33" s="12" t="s">
        <v>67</v>
      </c>
      <c r="P33" s="12" t="s">
        <v>66</v>
      </c>
      <c r="Q33" s="12" t="s">
        <v>66</v>
      </c>
      <c r="R33" s="12" t="s">
        <v>67</v>
      </c>
      <c r="S33" s="12" t="s">
        <v>66</v>
      </c>
      <c r="T33" s="12" t="s">
        <v>66</v>
      </c>
      <c r="U33" s="12" t="s">
        <v>66</v>
      </c>
      <c r="V33" s="12" t="s">
        <v>67</v>
      </c>
      <c r="W33" s="12" t="s">
        <v>66</v>
      </c>
      <c r="X33" s="12" t="s">
        <v>67</v>
      </c>
      <c r="Y33" s="12" t="s">
        <v>66</v>
      </c>
      <c r="Z33" s="12" t="s">
        <v>68</v>
      </c>
      <c r="AA33" s="12" t="s">
        <v>67</v>
      </c>
      <c r="AB33" s="12" t="s">
        <v>67</v>
      </c>
      <c r="AC33" s="12" t="s">
        <v>67</v>
      </c>
      <c r="AD33" s="12" t="s">
        <v>66</v>
      </c>
      <c r="AE33" s="12" t="s">
        <v>66</v>
      </c>
      <c r="AF33" s="12" t="s">
        <v>67</v>
      </c>
      <c r="AG33" s="12" t="s">
        <v>68</v>
      </c>
      <c r="AH33" s="12" t="s">
        <v>67</v>
      </c>
      <c r="AI33" s="12" t="s">
        <v>66</v>
      </c>
      <c r="AJ33" s="12" t="s">
        <v>67</v>
      </c>
      <c r="AK33" s="12" t="s">
        <v>68</v>
      </c>
      <c r="AL33" s="12" t="s">
        <v>66</v>
      </c>
      <c r="AM33" s="12" t="s">
        <v>66</v>
      </c>
      <c r="AN33" s="12" t="s">
        <v>67</v>
      </c>
      <c r="AO33" s="12" t="s">
        <v>68</v>
      </c>
      <c r="AP33" s="12" t="s">
        <v>67</v>
      </c>
      <c r="AQ33" s="12" t="s">
        <v>66</v>
      </c>
      <c r="AR33" s="12" t="s">
        <v>67</v>
      </c>
      <c r="AS33" s="12" t="s">
        <v>66</v>
      </c>
      <c r="AT33" s="12" t="s">
        <v>66</v>
      </c>
      <c r="AU33" s="12" t="s">
        <v>67</v>
      </c>
      <c r="AV33" s="12" t="s">
        <v>66</v>
      </c>
      <c r="AW33" s="12" t="s">
        <v>66</v>
      </c>
      <c r="AX33" s="12" t="s">
        <v>67</v>
      </c>
      <c r="AY33" s="125" t="s">
        <v>95</v>
      </c>
    </row>
    <row r="34" spans="2:51">
      <c r="B34" s="102" t="s">
        <v>96</v>
      </c>
      <c r="C34" s="12" t="s">
        <v>66</v>
      </c>
      <c r="D34" s="12" t="s">
        <v>66</v>
      </c>
      <c r="E34" s="12" t="s">
        <v>67</v>
      </c>
      <c r="F34" s="12" t="s">
        <v>66</v>
      </c>
      <c r="G34" s="12" t="s">
        <v>66</v>
      </c>
      <c r="H34" s="12" t="s">
        <v>66</v>
      </c>
      <c r="I34" s="12" t="s">
        <v>66</v>
      </c>
      <c r="J34" s="12" t="s">
        <v>66</v>
      </c>
      <c r="K34" s="12" t="s">
        <v>67</v>
      </c>
      <c r="L34" s="12" t="s">
        <v>66</v>
      </c>
      <c r="M34" s="12" t="s">
        <v>68</v>
      </c>
      <c r="N34" s="12" t="s">
        <v>67</v>
      </c>
      <c r="O34" s="12" t="s">
        <v>67</v>
      </c>
      <c r="P34" s="12" t="s">
        <v>67</v>
      </c>
      <c r="Q34" s="12" t="s">
        <v>67</v>
      </c>
      <c r="R34" s="12" t="s">
        <v>67</v>
      </c>
      <c r="S34" s="12" t="s">
        <v>68</v>
      </c>
      <c r="T34" s="12" t="s">
        <v>68</v>
      </c>
      <c r="U34" s="12" t="s">
        <v>66</v>
      </c>
      <c r="V34" s="12" t="s">
        <v>67</v>
      </c>
      <c r="W34" s="12" t="s">
        <v>68</v>
      </c>
      <c r="X34" s="12" t="s">
        <v>67</v>
      </c>
      <c r="Y34" s="12" t="s">
        <v>68</v>
      </c>
      <c r="Z34" s="12" t="s">
        <v>67</v>
      </c>
      <c r="AA34" s="12" t="s">
        <v>67</v>
      </c>
      <c r="AB34" s="12" t="s">
        <v>67</v>
      </c>
      <c r="AC34" s="12" t="s">
        <v>67</v>
      </c>
      <c r="AD34" s="12" t="s">
        <v>66</v>
      </c>
      <c r="AE34" s="12" t="s">
        <v>66</v>
      </c>
      <c r="AF34" s="12" t="s">
        <v>67</v>
      </c>
      <c r="AG34" s="12" t="s">
        <v>68</v>
      </c>
      <c r="AH34" s="12" t="s">
        <v>67</v>
      </c>
      <c r="AI34" s="12" t="s">
        <v>67</v>
      </c>
      <c r="AJ34" s="12" t="s">
        <v>68</v>
      </c>
      <c r="AK34" s="12" t="s">
        <v>67</v>
      </c>
      <c r="AL34" s="12" t="s">
        <v>66</v>
      </c>
      <c r="AM34" s="12" t="s">
        <v>66</v>
      </c>
      <c r="AN34" s="12" t="s">
        <v>67</v>
      </c>
      <c r="AO34" s="12" t="s">
        <v>68</v>
      </c>
      <c r="AP34" s="12" t="s">
        <v>67</v>
      </c>
      <c r="AQ34" s="12" t="s">
        <v>67</v>
      </c>
      <c r="AR34" s="12" t="s">
        <v>67</v>
      </c>
      <c r="AS34" s="12" t="s">
        <v>66</v>
      </c>
      <c r="AT34" s="12" t="s">
        <v>66</v>
      </c>
      <c r="AU34" s="12" t="s">
        <v>66</v>
      </c>
      <c r="AV34" s="12" t="s">
        <v>66</v>
      </c>
      <c r="AW34" s="12" t="s">
        <v>66</v>
      </c>
      <c r="AX34" s="12" t="s">
        <v>66</v>
      </c>
      <c r="AY34" s="125" t="s">
        <v>97</v>
      </c>
    </row>
    <row r="35" spans="2:51">
      <c r="B35" s="102" t="s">
        <v>98</v>
      </c>
      <c r="C35" s="12" t="s">
        <v>67</v>
      </c>
      <c r="D35" s="12" t="s">
        <v>66</v>
      </c>
      <c r="E35" s="12" t="s">
        <v>67</v>
      </c>
      <c r="F35" s="12" t="s">
        <v>67</v>
      </c>
      <c r="G35" s="12" t="s">
        <v>66</v>
      </c>
      <c r="H35" s="12" t="s">
        <v>66</v>
      </c>
      <c r="I35" s="12" t="s">
        <v>66</v>
      </c>
      <c r="J35" s="12" t="s">
        <v>66</v>
      </c>
      <c r="K35" s="12" t="s">
        <v>67</v>
      </c>
      <c r="L35" s="12" t="s">
        <v>67</v>
      </c>
      <c r="M35" s="12" t="s">
        <v>66</v>
      </c>
      <c r="N35" s="12" t="s">
        <v>67</v>
      </c>
      <c r="O35" s="12" t="s">
        <v>67</v>
      </c>
      <c r="P35" s="12" t="s">
        <v>66</v>
      </c>
      <c r="Q35" s="12" t="s">
        <v>66</v>
      </c>
      <c r="R35" s="12" t="s">
        <v>66</v>
      </c>
      <c r="S35" s="12" t="s">
        <v>66</v>
      </c>
      <c r="T35" s="12" t="s">
        <v>66</v>
      </c>
      <c r="U35" s="12" t="s">
        <v>66</v>
      </c>
      <c r="V35" s="12" t="s">
        <v>67</v>
      </c>
      <c r="W35" s="12" t="s">
        <v>68</v>
      </c>
      <c r="X35" s="12" t="s">
        <v>67</v>
      </c>
      <c r="Y35" s="12" t="s">
        <v>66</v>
      </c>
      <c r="Z35" s="12" t="s">
        <v>67</v>
      </c>
      <c r="AA35" s="12" t="s">
        <v>67</v>
      </c>
      <c r="AB35" s="12" t="s">
        <v>66</v>
      </c>
      <c r="AC35" s="12" t="s">
        <v>67</v>
      </c>
      <c r="AD35" s="12" t="s">
        <v>66</v>
      </c>
      <c r="AE35" s="12" t="s">
        <v>66</v>
      </c>
      <c r="AF35" s="12" t="s">
        <v>66</v>
      </c>
      <c r="AG35" s="12" t="s">
        <v>67</v>
      </c>
      <c r="AH35" s="12" t="s">
        <v>68</v>
      </c>
      <c r="AI35" s="12" t="s">
        <v>66</v>
      </c>
      <c r="AJ35" s="12" t="s">
        <v>67</v>
      </c>
      <c r="AK35" s="12" t="s">
        <v>68</v>
      </c>
      <c r="AL35" s="12" t="s">
        <v>66</v>
      </c>
      <c r="AM35" s="12" t="s">
        <v>67</v>
      </c>
      <c r="AN35" s="12" t="s">
        <v>66</v>
      </c>
      <c r="AO35" s="12" t="s">
        <v>68</v>
      </c>
      <c r="AP35" s="12" t="s">
        <v>67</v>
      </c>
      <c r="AQ35" s="12" t="s">
        <v>66</v>
      </c>
      <c r="AR35" s="12" t="s">
        <v>68</v>
      </c>
      <c r="AS35" s="12" t="s">
        <v>66</v>
      </c>
      <c r="AT35" s="12" t="s">
        <v>66</v>
      </c>
      <c r="AU35" s="12" t="s">
        <v>66</v>
      </c>
      <c r="AV35" s="12" t="s">
        <v>66</v>
      </c>
      <c r="AW35" s="12" t="s">
        <v>66</v>
      </c>
      <c r="AX35" s="12" t="s">
        <v>66</v>
      </c>
      <c r="AY35" s="125" t="s">
        <v>75</v>
      </c>
    </row>
    <row r="36" spans="2:51">
      <c r="B36" s="102" t="s">
        <v>99</v>
      </c>
      <c r="C36" s="12" t="s">
        <v>66</v>
      </c>
      <c r="D36" s="12" t="s">
        <v>66</v>
      </c>
      <c r="E36" s="12" t="s">
        <v>66</v>
      </c>
      <c r="F36" s="12" t="s">
        <v>66</v>
      </c>
      <c r="G36" s="12" t="s">
        <v>68</v>
      </c>
      <c r="H36" s="12" t="s">
        <v>66</v>
      </c>
      <c r="I36" s="12" t="s">
        <v>66</v>
      </c>
      <c r="J36" s="12" t="s">
        <v>66</v>
      </c>
      <c r="K36" s="12" t="s">
        <v>67</v>
      </c>
      <c r="L36" s="12" t="s">
        <v>66</v>
      </c>
      <c r="M36" s="12" t="s">
        <v>68</v>
      </c>
      <c r="N36" s="12" t="s">
        <v>68</v>
      </c>
      <c r="O36" s="12" t="s">
        <v>66</v>
      </c>
      <c r="P36" s="12" t="s">
        <v>67</v>
      </c>
      <c r="Q36" s="12" t="s">
        <v>67</v>
      </c>
      <c r="R36" s="12" t="s">
        <v>67</v>
      </c>
      <c r="S36" s="12" t="s">
        <v>66</v>
      </c>
      <c r="T36" s="12" t="s">
        <v>66</v>
      </c>
      <c r="U36" s="12" t="s">
        <v>66</v>
      </c>
      <c r="V36" s="12" t="s">
        <v>67</v>
      </c>
      <c r="W36" s="12" t="s">
        <v>66</v>
      </c>
      <c r="X36" s="12" t="s">
        <v>67</v>
      </c>
      <c r="Y36" s="12" t="s">
        <v>68</v>
      </c>
      <c r="Z36" s="12" t="s">
        <v>68</v>
      </c>
      <c r="AA36" s="12" t="s">
        <v>66</v>
      </c>
      <c r="AB36" s="12" t="s">
        <v>67</v>
      </c>
      <c r="AC36" s="12" t="s">
        <v>67</v>
      </c>
      <c r="AD36" s="12" t="s">
        <v>67</v>
      </c>
      <c r="AE36" s="12" t="s">
        <v>66</v>
      </c>
      <c r="AF36" s="12" t="s">
        <v>67</v>
      </c>
      <c r="AG36" s="12" t="s">
        <v>67</v>
      </c>
      <c r="AH36" s="12" t="s">
        <v>68</v>
      </c>
      <c r="AI36" s="12" t="s">
        <v>67</v>
      </c>
      <c r="AJ36" s="12" t="s">
        <v>66</v>
      </c>
      <c r="AK36" s="12" t="s">
        <v>68</v>
      </c>
      <c r="AL36" s="12" t="s">
        <v>68</v>
      </c>
      <c r="AM36" s="12" t="s">
        <v>66</v>
      </c>
      <c r="AN36" s="12" t="s">
        <v>67</v>
      </c>
      <c r="AO36" s="12" t="s">
        <v>68</v>
      </c>
      <c r="AP36" s="12" t="s">
        <v>67</v>
      </c>
      <c r="AQ36" s="12" t="s">
        <v>66</v>
      </c>
      <c r="AR36" s="12" t="s">
        <v>67</v>
      </c>
      <c r="AS36" s="12" t="s">
        <v>66</v>
      </c>
      <c r="AT36" s="12" t="s">
        <v>66</v>
      </c>
      <c r="AU36" s="12" t="s">
        <v>66</v>
      </c>
      <c r="AV36" s="12" t="s">
        <v>66</v>
      </c>
      <c r="AW36" s="12" t="s">
        <v>66</v>
      </c>
      <c r="AX36" s="12" t="s">
        <v>66</v>
      </c>
      <c r="AY36" s="125" t="s">
        <v>86</v>
      </c>
    </row>
    <row r="37" spans="2:51">
      <c r="B37" s="123" t="s">
        <v>100</v>
      </c>
      <c r="C37" s="12" t="s">
        <v>66</v>
      </c>
      <c r="D37" s="12" t="s">
        <v>66</v>
      </c>
      <c r="E37" s="12" t="s">
        <v>66</v>
      </c>
      <c r="F37" s="12" t="s">
        <v>67</v>
      </c>
      <c r="G37" s="12" t="s">
        <v>68</v>
      </c>
      <c r="H37" s="12" t="s">
        <v>66</v>
      </c>
      <c r="I37" s="12" t="s">
        <v>66</v>
      </c>
      <c r="J37" s="12" t="s">
        <v>66</v>
      </c>
      <c r="K37" s="12" t="s">
        <v>66</v>
      </c>
      <c r="L37" s="12" t="s">
        <v>66</v>
      </c>
      <c r="M37" s="12" t="s">
        <v>67</v>
      </c>
      <c r="N37" s="12" t="s">
        <v>67</v>
      </c>
      <c r="O37" s="12" t="s">
        <v>67</v>
      </c>
      <c r="P37" s="12" t="s">
        <v>66</v>
      </c>
      <c r="Q37" s="12" t="s">
        <v>66</v>
      </c>
      <c r="R37" s="12" t="s">
        <v>66</v>
      </c>
      <c r="S37" s="12" t="s">
        <v>66</v>
      </c>
      <c r="T37" s="12" t="s">
        <v>66</v>
      </c>
      <c r="U37" s="12" t="s">
        <v>66</v>
      </c>
      <c r="V37" s="12" t="s">
        <v>67</v>
      </c>
      <c r="W37" s="12" t="s">
        <v>68</v>
      </c>
      <c r="X37" s="12" t="s">
        <v>66</v>
      </c>
      <c r="Y37" s="12" t="s">
        <v>67</v>
      </c>
      <c r="Z37" s="12" t="s">
        <v>67</v>
      </c>
      <c r="AA37" s="12" t="s">
        <v>67</v>
      </c>
      <c r="AB37" s="12" t="s">
        <v>66</v>
      </c>
      <c r="AC37" s="12" t="s">
        <v>67</v>
      </c>
      <c r="AD37" s="12" t="s">
        <v>67</v>
      </c>
      <c r="AE37" s="12" t="s">
        <v>67</v>
      </c>
      <c r="AF37" s="12" t="s">
        <v>66</v>
      </c>
      <c r="AG37" s="12" t="s">
        <v>67</v>
      </c>
      <c r="AH37" s="12" t="s">
        <v>66</v>
      </c>
      <c r="AI37" s="12" t="s">
        <v>66</v>
      </c>
      <c r="AJ37" s="12" t="s">
        <v>67</v>
      </c>
      <c r="AK37" s="12" t="s">
        <v>68</v>
      </c>
      <c r="AL37" s="12" t="s">
        <v>66</v>
      </c>
      <c r="AM37" s="12" t="s">
        <v>66</v>
      </c>
      <c r="AN37" s="12" t="s">
        <v>66</v>
      </c>
      <c r="AO37" s="12" t="s">
        <v>68</v>
      </c>
      <c r="AP37" s="12" t="s">
        <v>67</v>
      </c>
      <c r="AQ37" s="12" t="s">
        <v>66</v>
      </c>
      <c r="AR37" s="12" t="s">
        <v>67</v>
      </c>
      <c r="AS37" s="12" t="s">
        <v>66</v>
      </c>
      <c r="AT37" s="12" t="s">
        <v>66</v>
      </c>
      <c r="AU37" s="12" t="s">
        <v>66</v>
      </c>
      <c r="AV37" s="12" t="s">
        <v>66</v>
      </c>
      <c r="AW37" s="12" t="s">
        <v>66</v>
      </c>
      <c r="AX37" s="12" t="s">
        <v>68</v>
      </c>
      <c r="AY37" s="125" t="s">
        <v>101</v>
      </c>
    </row>
    <row r="38" spans="2:51">
      <c r="B38" s="123" t="s">
        <v>102</v>
      </c>
      <c r="C38" s="12" t="s">
        <v>66</v>
      </c>
      <c r="D38" s="12" t="s">
        <v>66</v>
      </c>
      <c r="E38" s="12" t="s">
        <v>66</v>
      </c>
      <c r="F38" s="12" t="s">
        <v>67</v>
      </c>
      <c r="G38" s="12" t="s">
        <v>66</v>
      </c>
      <c r="H38" s="12" t="s">
        <v>66</v>
      </c>
      <c r="I38" s="12" t="s">
        <v>66</v>
      </c>
      <c r="J38" s="12" t="s">
        <v>66</v>
      </c>
      <c r="K38" s="12" t="s">
        <v>66</v>
      </c>
      <c r="L38" s="12" t="s">
        <v>67</v>
      </c>
      <c r="M38" s="12" t="s">
        <v>66</v>
      </c>
      <c r="N38" s="12" t="s">
        <v>68</v>
      </c>
      <c r="O38" s="12" t="s">
        <v>67</v>
      </c>
      <c r="P38" s="12" t="s">
        <v>67</v>
      </c>
      <c r="Q38" s="12" t="s">
        <v>66</v>
      </c>
      <c r="R38" s="12" t="s">
        <v>67</v>
      </c>
      <c r="S38" s="12" t="s">
        <v>66</v>
      </c>
      <c r="T38" s="12" t="s">
        <v>66</v>
      </c>
      <c r="U38" s="12" t="s">
        <v>66</v>
      </c>
      <c r="V38" s="12" t="s">
        <v>67</v>
      </c>
      <c r="W38" s="12" t="s">
        <v>67</v>
      </c>
      <c r="X38" s="12" t="s">
        <v>66</v>
      </c>
      <c r="Y38" s="12" t="s">
        <v>66</v>
      </c>
      <c r="Z38" s="12" t="s">
        <v>68</v>
      </c>
      <c r="AA38" s="12" t="s">
        <v>67</v>
      </c>
      <c r="AB38" s="12" t="s">
        <v>67</v>
      </c>
      <c r="AC38" s="12" t="s">
        <v>67</v>
      </c>
      <c r="AD38" s="12" t="s">
        <v>66</v>
      </c>
      <c r="AE38" s="12" t="s">
        <v>66</v>
      </c>
      <c r="AF38" s="12" t="s">
        <v>68</v>
      </c>
      <c r="AG38" s="12" t="s">
        <v>67</v>
      </c>
      <c r="AH38" s="12" t="s">
        <v>67</v>
      </c>
      <c r="AI38" s="12" t="s">
        <v>68</v>
      </c>
      <c r="AJ38" s="12" t="s">
        <v>67</v>
      </c>
      <c r="AK38" s="12" t="s">
        <v>68</v>
      </c>
      <c r="AL38" s="12" t="s">
        <v>66</v>
      </c>
      <c r="AM38" s="12" t="s">
        <v>66</v>
      </c>
      <c r="AN38" s="12" t="s">
        <v>66</v>
      </c>
      <c r="AO38" s="12" t="s">
        <v>68</v>
      </c>
      <c r="AP38" s="12" t="s">
        <v>67</v>
      </c>
      <c r="AQ38" s="12" t="s">
        <v>66</v>
      </c>
      <c r="AR38" s="12" t="s">
        <v>67</v>
      </c>
      <c r="AS38" s="12" t="s">
        <v>66</v>
      </c>
      <c r="AT38" s="12" t="s">
        <v>66</v>
      </c>
      <c r="AU38" s="12" t="s">
        <v>66</v>
      </c>
      <c r="AV38" s="12" t="s">
        <v>66</v>
      </c>
      <c r="AW38" s="12" t="s">
        <v>66</v>
      </c>
      <c r="AX38" s="12" t="s">
        <v>66</v>
      </c>
      <c r="AY38" s="125" t="s">
        <v>77</v>
      </c>
    </row>
    <row r="39" spans="2:51">
      <c r="B39" s="123" t="s">
        <v>103</v>
      </c>
      <c r="C39" s="12" t="s">
        <v>67</v>
      </c>
      <c r="D39" s="12" t="s">
        <v>66</v>
      </c>
      <c r="E39" s="12" t="s">
        <v>67</v>
      </c>
      <c r="F39" s="12" t="s">
        <v>67</v>
      </c>
      <c r="G39" s="12" t="s">
        <v>68</v>
      </c>
      <c r="H39" s="12" t="s">
        <v>66</v>
      </c>
      <c r="I39" s="12" t="s">
        <v>66</v>
      </c>
      <c r="J39" s="12" t="s">
        <v>66</v>
      </c>
      <c r="K39" s="12" t="s">
        <v>68</v>
      </c>
      <c r="L39" s="12" t="s">
        <v>66</v>
      </c>
      <c r="M39" s="12" t="s">
        <v>66</v>
      </c>
      <c r="N39" s="12" t="s">
        <v>67</v>
      </c>
      <c r="O39" s="12" t="s">
        <v>67</v>
      </c>
      <c r="P39" s="12" t="s">
        <v>68</v>
      </c>
      <c r="Q39" s="12" t="s">
        <v>68</v>
      </c>
      <c r="R39" s="12" t="s">
        <v>66</v>
      </c>
      <c r="S39" s="12" t="s">
        <v>67</v>
      </c>
      <c r="T39" s="12" t="s">
        <v>67</v>
      </c>
      <c r="U39" s="12" t="s">
        <v>66</v>
      </c>
      <c r="V39" s="12" t="s">
        <v>67</v>
      </c>
      <c r="W39" s="12" t="s">
        <v>68</v>
      </c>
      <c r="X39" s="12" t="s">
        <v>68</v>
      </c>
      <c r="Y39" s="12" t="s">
        <v>66</v>
      </c>
      <c r="Z39" s="12" t="s">
        <v>67</v>
      </c>
      <c r="AA39" s="12" t="s">
        <v>67</v>
      </c>
      <c r="AB39" s="12" t="s">
        <v>66</v>
      </c>
      <c r="AC39" s="12" t="s">
        <v>67</v>
      </c>
      <c r="AD39" s="12" t="s">
        <v>66</v>
      </c>
      <c r="AE39" s="12" t="s">
        <v>68</v>
      </c>
      <c r="AF39" s="12" t="s">
        <v>68</v>
      </c>
      <c r="AG39" s="12" t="s">
        <v>67</v>
      </c>
      <c r="AH39" s="12" t="s">
        <v>66</v>
      </c>
      <c r="AI39" s="12" t="s">
        <v>66</v>
      </c>
      <c r="AJ39" s="12" t="s">
        <v>67</v>
      </c>
      <c r="AK39" s="12" t="s">
        <v>67</v>
      </c>
      <c r="AL39" s="12" t="s">
        <v>67</v>
      </c>
      <c r="AM39" s="12" t="s">
        <v>67</v>
      </c>
      <c r="AN39" s="12" t="s">
        <v>67</v>
      </c>
      <c r="AO39" s="12" t="s">
        <v>68</v>
      </c>
      <c r="AP39" s="12" t="s">
        <v>67</v>
      </c>
      <c r="AQ39" s="12" t="s">
        <v>66</v>
      </c>
      <c r="AR39" s="12" t="s">
        <v>68</v>
      </c>
      <c r="AS39" s="12" t="s">
        <v>66</v>
      </c>
      <c r="AT39" s="12" t="s">
        <v>66</v>
      </c>
      <c r="AU39" s="12" t="s">
        <v>66</v>
      </c>
      <c r="AV39" s="12" t="s">
        <v>66</v>
      </c>
      <c r="AW39" s="12" t="s">
        <v>66</v>
      </c>
      <c r="AX39" s="12" t="s">
        <v>66</v>
      </c>
      <c r="AY39" s="125" t="s">
        <v>75</v>
      </c>
    </row>
    <row r="40" spans="2:51">
      <c r="B40" s="123" t="s">
        <v>104</v>
      </c>
      <c r="C40" s="12" t="s">
        <v>66</v>
      </c>
      <c r="D40" s="12" t="s">
        <v>66</v>
      </c>
      <c r="E40" s="12" t="s">
        <v>66</v>
      </c>
      <c r="F40" s="12" t="s">
        <v>67</v>
      </c>
      <c r="G40" s="12" t="s">
        <v>66</v>
      </c>
      <c r="H40" s="12" t="s">
        <v>66</v>
      </c>
      <c r="I40" s="12" t="s">
        <v>66</v>
      </c>
      <c r="J40" s="12" t="s">
        <v>66</v>
      </c>
      <c r="K40" s="12" t="s">
        <v>67</v>
      </c>
      <c r="L40" s="12" t="s">
        <v>66</v>
      </c>
      <c r="M40" s="12" t="s">
        <v>66</v>
      </c>
      <c r="N40" s="12" t="s">
        <v>67</v>
      </c>
      <c r="O40" s="12" t="s">
        <v>68</v>
      </c>
      <c r="P40" s="12" t="s">
        <v>66</v>
      </c>
      <c r="Q40" s="12" t="s">
        <v>66</v>
      </c>
      <c r="R40" s="12" t="s">
        <v>68</v>
      </c>
      <c r="S40" s="12" t="s">
        <v>68</v>
      </c>
      <c r="T40" s="12" t="s">
        <v>68</v>
      </c>
      <c r="U40" s="12" t="s">
        <v>66</v>
      </c>
      <c r="V40" s="12" t="s">
        <v>67</v>
      </c>
      <c r="W40" s="12" t="s">
        <v>66</v>
      </c>
      <c r="X40" s="12" t="s">
        <v>67</v>
      </c>
      <c r="Y40" s="12" t="s">
        <v>66</v>
      </c>
      <c r="Z40" s="12" t="s">
        <v>67</v>
      </c>
      <c r="AA40" s="12" t="s">
        <v>68</v>
      </c>
      <c r="AB40" s="12" t="s">
        <v>68</v>
      </c>
      <c r="AC40" s="12" t="s">
        <v>66</v>
      </c>
      <c r="AD40" s="12" t="s">
        <v>67</v>
      </c>
      <c r="AE40" s="12" t="s">
        <v>66</v>
      </c>
      <c r="AF40" s="12" t="s">
        <v>68</v>
      </c>
      <c r="AG40" s="12" t="s">
        <v>68</v>
      </c>
      <c r="AH40" s="12" t="s">
        <v>67</v>
      </c>
      <c r="AI40" s="12" t="s">
        <v>68</v>
      </c>
      <c r="AJ40" s="12" t="s">
        <v>67</v>
      </c>
      <c r="AK40" s="12" t="s">
        <v>68</v>
      </c>
      <c r="AL40" s="12" t="s">
        <v>67</v>
      </c>
      <c r="AM40" s="12" t="s">
        <v>66</v>
      </c>
      <c r="AN40" s="12" t="s">
        <v>66</v>
      </c>
      <c r="AO40" s="12" t="s">
        <v>68</v>
      </c>
      <c r="AP40" s="12" t="s">
        <v>68</v>
      </c>
      <c r="AQ40" s="12" t="s">
        <v>67</v>
      </c>
      <c r="AR40" s="12" t="s">
        <v>68</v>
      </c>
      <c r="AS40" s="12" t="s">
        <v>66</v>
      </c>
      <c r="AT40" s="12" t="s">
        <v>66</v>
      </c>
      <c r="AU40" s="12" t="s">
        <v>66</v>
      </c>
      <c r="AV40" s="12" t="s">
        <v>66</v>
      </c>
      <c r="AW40" s="12" t="s">
        <v>66</v>
      </c>
      <c r="AX40" s="12" t="s">
        <v>66</v>
      </c>
      <c r="AY40" s="125" t="s">
        <v>105</v>
      </c>
    </row>
    <row r="41" spans="2:51">
      <c r="B41" s="123" t="s">
        <v>106</v>
      </c>
      <c r="C41" s="12" t="s">
        <v>66</v>
      </c>
      <c r="D41" s="12" t="s">
        <v>66</v>
      </c>
      <c r="E41" s="12" t="s">
        <v>66</v>
      </c>
      <c r="F41" s="12" t="s">
        <v>67</v>
      </c>
      <c r="G41" s="12" t="s">
        <v>66</v>
      </c>
      <c r="H41" s="12" t="s">
        <v>66</v>
      </c>
      <c r="I41" s="12" t="s">
        <v>66</v>
      </c>
      <c r="J41" s="12" t="s">
        <v>66</v>
      </c>
      <c r="K41" s="12" t="s">
        <v>67</v>
      </c>
      <c r="L41" s="12" t="s">
        <v>67</v>
      </c>
      <c r="M41" s="12" t="s">
        <v>66</v>
      </c>
      <c r="N41" s="12" t="s">
        <v>67</v>
      </c>
      <c r="O41" s="12" t="s">
        <v>67</v>
      </c>
      <c r="P41" s="12" t="s">
        <v>66</v>
      </c>
      <c r="Q41" s="12" t="s">
        <v>66</v>
      </c>
      <c r="R41" s="12" t="s">
        <v>68</v>
      </c>
      <c r="S41" s="12" t="s">
        <v>66</v>
      </c>
      <c r="T41" s="12" t="s">
        <v>66</v>
      </c>
      <c r="U41" s="12" t="s">
        <v>66</v>
      </c>
      <c r="V41" s="12" t="s">
        <v>67</v>
      </c>
      <c r="W41" s="12" t="s">
        <v>67</v>
      </c>
      <c r="X41" s="12" t="s">
        <v>67</v>
      </c>
      <c r="Y41" s="12" t="s">
        <v>66</v>
      </c>
      <c r="Z41" s="12" t="s">
        <v>67</v>
      </c>
      <c r="AA41" s="12" t="s">
        <v>67</v>
      </c>
      <c r="AB41" s="12" t="s">
        <v>68</v>
      </c>
      <c r="AC41" s="12" t="s">
        <v>67</v>
      </c>
      <c r="AD41" s="12" t="s">
        <v>66</v>
      </c>
      <c r="AE41" s="12" t="s">
        <v>66</v>
      </c>
      <c r="AF41" s="12" t="s">
        <v>68</v>
      </c>
      <c r="AG41" s="12" t="s">
        <v>68</v>
      </c>
      <c r="AH41" s="12" t="s">
        <v>67</v>
      </c>
      <c r="AI41" s="12" t="s">
        <v>68</v>
      </c>
      <c r="AJ41" s="12" t="s">
        <v>67</v>
      </c>
      <c r="AK41" s="12" t="s">
        <v>68</v>
      </c>
      <c r="AL41" s="12" t="s">
        <v>66</v>
      </c>
      <c r="AM41" s="12" t="s">
        <v>66</v>
      </c>
      <c r="AN41" s="12" t="s">
        <v>66</v>
      </c>
      <c r="AO41" s="12" t="s">
        <v>68</v>
      </c>
      <c r="AP41" s="12" t="s">
        <v>67</v>
      </c>
      <c r="AQ41" s="12" t="s">
        <v>66</v>
      </c>
      <c r="AR41" s="12" t="s">
        <v>66</v>
      </c>
      <c r="AS41" s="12" t="s">
        <v>66</v>
      </c>
      <c r="AT41" s="12" t="s">
        <v>66</v>
      </c>
      <c r="AU41" s="12" t="s">
        <v>66</v>
      </c>
      <c r="AV41" s="12" t="s">
        <v>66</v>
      </c>
      <c r="AW41" s="12" t="s">
        <v>66</v>
      </c>
      <c r="AX41" s="12" t="s">
        <v>66</v>
      </c>
      <c r="AY41" s="125" t="s">
        <v>77</v>
      </c>
    </row>
    <row r="42" spans="2:51">
      <c r="B42" s="123" t="s">
        <v>107</v>
      </c>
      <c r="C42" s="12" t="s">
        <v>67</v>
      </c>
      <c r="D42" s="12" t="s">
        <v>66</v>
      </c>
      <c r="E42" s="12" t="s">
        <v>67</v>
      </c>
      <c r="F42" s="12" t="s">
        <v>67</v>
      </c>
      <c r="G42" s="12" t="s">
        <v>68</v>
      </c>
      <c r="H42" s="12" t="s">
        <v>66</v>
      </c>
      <c r="I42" s="12" t="s">
        <v>66</v>
      </c>
      <c r="J42" s="12" t="s">
        <v>66</v>
      </c>
      <c r="K42" s="12" t="s">
        <v>67</v>
      </c>
      <c r="L42" s="12" t="s">
        <v>66</v>
      </c>
      <c r="M42" s="12" t="s">
        <v>66</v>
      </c>
      <c r="N42" s="12" t="s">
        <v>67</v>
      </c>
      <c r="O42" s="12" t="s">
        <v>67</v>
      </c>
      <c r="P42" s="12" t="s">
        <v>66</v>
      </c>
      <c r="Q42" s="12" t="s">
        <v>66</v>
      </c>
      <c r="R42" s="12" t="s">
        <v>68</v>
      </c>
      <c r="S42" s="12" t="s">
        <v>66</v>
      </c>
      <c r="T42" s="12" t="s">
        <v>66</v>
      </c>
      <c r="U42" s="12" t="s">
        <v>66</v>
      </c>
      <c r="V42" s="12" t="s">
        <v>67</v>
      </c>
      <c r="W42" s="12" t="s">
        <v>68</v>
      </c>
      <c r="X42" s="12" t="s">
        <v>67</v>
      </c>
      <c r="Y42" s="12" t="s">
        <v>66</v>
      </c>
      <c r="Z42" s="12" t="s">
        <v>67</v>
      </c>
      <c r="AA42" s="12" t="s">
        <v>67</v>
      </c>
      <c r="AB42" s="12" t="s">
        <v>68</v>
      </c>
      <c r="AC42" s="12" t="s">
        <v>67</v>
      </c>
      <c r="AD42" s="12" t="s">
        <v>66</v>
      </c>
      <c r="AE42" s="12" t="s">
        <v>66</v>
      </c>
      <c r="AF42" s="12" t="s">
        <v>68</v>
      </c>
      <c r="AG42" s="12" t="s">
        <v>68</v>
      </c>
      <c r="AH42" s="12" t="s">
        <v>66</v>
      </c>
      <c r="AI42" s="12" t="s">
        <v>66</v>
      </c>
      <c r="AJ42" s="12" t="s">
        <v>66</v>
      </c>
      <c r="AK42" s="12" t="s">
        <v>66</v>
      </c>
      <c r="AL42" s="12" t="s">
        <v>66</v>
      </c>
      <c r="AM42" s="12" t="s">
        <v>67</v>
      </c>
      <c r="AN42" s="12" t="s">
        <v>66</v>
      </c>
      <c r="AO42" s="12" t="s">
        <v>68</v>
      </c>
      <c r="AP42" s="12" t="s">
        <v>67</v>
      </c>
      <c r="AQ42" s="12" t="s">
        <v>68</v>
      </c>
      <c r="AR42" s="12" t="s">
        <v>68</v>
      </c>
      <c r="AS42" s="12" t="s">
        <v>66</v>
      </c>
      <c r="AT42" s="12" t="s">
        <v>66</v>
      </c>
      <c r="AU42" s="12" t="s">
        <v>68</v>
      </c>
      <c r="AV42" s="12" t="s">
        <v>66</v>
      </c>
      <c r="AW42" s="12" t="s">
        <v>66</v>
      </c>
      <c r="AX42" s="12" t="s">
        <v>66</v>
      </c>
      <c r="AY42" s="125" t="s">
        <v>75</v>
      </c>
    </row>
    <row r="43" spans="2:51">
      <c r="B43" s="123" t="s">
        <v>108</v>
      </c>
      <c r="C43" s="12" t="s">
        <v>66</v>
      </c>
      <c r="D43" s="12" t="s">
        <v>66</v>
      </c>
      <c r="E43" s="12" t="s">
        <v>66</v>
      </c>
      <c r="F43" s="12" t="s">
        <v>66</v>
      </c>
      <c r="G43" s="12" t="s">
        <v>66</v>
      </c>
      <c r="H43" s="12" t="s">
        <v>66</v>
      </c>
      <c r="I43" s="12" t="s">
        <v>66</v>
      </c>
      <c r="J43" s="12" t="s">
        <v>66</v>
      </c>
      <c r="K43" s="12" t="s">
        <v>67</v>
      </c>
      <c r="L43" s="12" t="s">
        <v>67</v>
      </c>
      <c r="M43" s="12" t="s">
        <v>66</v>
      </c>
      <c r="N43" s="12" t="s">
        <v>68</v>
      </c>
      <c r="O43" s="12" t="s">
        <v>67</v>
      </c>
      <c r="P43" s="12" t="s">
        <v>68</v>
      </c>
      <c r="Q43" s="12" t="s">
        <v>68</v>
      </c>
      <c r="R43" s="12" t="s">
        <v>66</v>
      </c>
      <c r="S43" s="12" t="s">
        <v>68</v>
      </c>
      <c r="T43" s="12" t="s">
        <v>68</v>
      </c>
      <c r="U43" s="12" t="s">
        <v>66</v>
      </c>
      <c r="V43" s="12" t="s">
        <v>67</v>
      </c>
      <c r="W43" s="12" t="s">
        <v>66</v>
      </c>
      <c r="X43" s="12" t="s">
        <v>67</v>
      </c>
      <c r="Y43" s="12" t="s">
        <v>66</v>
      </c>
      <c r="Z43" s="12" t="s">
        <v>68</v>
      </c>
      <c r="AA43" s="12" t="s">
        <v>67</v>
      </c>
      <c r="AB43" s="12" t="s">
        <v>67</v>
      </c>
      <c r="AC43" s="12" t="s">
        <v>67</v>
      </c>
      <c r="AD43" s="12" t="s">
        <v>66</v>
      </c>
      <c r="AE43" s="12" t="s">
        <v>66</v>
      </c>
      <c r="AF43" s="12" t="s">
        <v>67</v>
      </c>
      <c r="AG43" s="12" t="s">
        <v>68</v>
      </c>
      <c r="AH43" s="12" t="s">
        <v>66</v>
      </c>
      <c r="AI43" s="12" t="s">
        <v>66</v>
      </c>
      <c r="AJ43" s="12" t="s">
        <v>67</v>
      </c>
      <c r="AK43" s="12" t="s">
        <v>68</v>
      </c>
      <c r="AL43" s="12" t="s">
        <v>66</v>
      </c>
      <c r="AM43" s="12" t="s">
        <v>66</v>
      </c>
      <c r="AN43" s="12" t="s">
        <v>66</v>
      </c>
      <c r="AO43" s="12" t="s">
        <v>68</v>
      </c>
      <c r="AP43" s="12" t="s">
        <v>67</v>
      </c>
      <c r="AQ43" s="12" t="s">
        <v>66</v>
      </c>
      <c r="AR43" s="12" t="s">
        <v>67</v>
      </c>
      <c r="AS43" s="12" t="s">
        <v>66</v>
      </c>
      <c r="AT43" s="12" t="s">
        <v>66</v>
      </c>
      <c r="AU43" s="12" t="s">
        <v>66</v>
      </c>
      <c r="AV43" s="12" t="s">
        <v>66</v>
      </c>
      <c r="AW43" s="12" t="s">
        <v>66</v>
      </c>
      <c r="AX43" s="12" t="s">
        <v>68</v>
      </c>
      <c r="AY43" s="125" t="s">
        <v>88</v>
      </c>
    </row>
    <row r="44" spans="2:51">
      <c r="B44" s="102" t="s">
        <v>109</v>
      </c>
      <c r="C44" s="12" t="s">
        <v>66</v>
      </c>
      <c r="D44" s="12" t="s">
        <v>66</v>
      </c>
      <c r="E44" s="12" t="s">
        <v>66</v>
      </c>
      <c r="F44" s="12" t="s">
        <v>67</v>
      </c>
      <c r="G44" s="12" t="s">
        <v>66</v>
      </c>
      <c r="H44" s="12" t="s">
        <v>68</v>
      </c>
      <c r="I44" s="12" t="s">
        <v>66</v>
      </c>
      <c r="J44" s="12" t="s">
        <v>66</v>
      </c>
      <c r="K44" s="12" t="s">
        <v>67</v>
      </c>
      <c r="L44" s="12" t="s">
        <v>67</v>
      </c>
      <c r="M44" s="12" t="s">
        <v>68</v>
      </c>
      <c r="N44" s="12" t="s">
        <v>68</v>
      </c>
      <c r="O44" s="12" t="s">
        <v>67</v>
      </c>
      <c r="P44" s="12" t="s">
        <v>66</v>
      </c>
      <c r="Q44" s="12" t="s">
        <v>66</v>
      </c>
      <c r="R44" s="12" t="s">
        <v>66</v>
      </c>
      <c r="S44" s="12" t="s">
        <v>67</v>
      </c>
      <c r="T44" s="12" t="s">
        <v>67</v>
      </c>
      <c r="U44" s="12" t="s">
        <v>66</v>
      </c>
      <c r="V44" s="12" t="s">
        <v>67</v>
      </c>
      <c r="W44" s="12" t="s">
        <v>68</v>
      </c>
      <c r="X44" s="12" t="s">
        <v>67</v>
      </c>
      <c r="Y44" s="12" t="s">
        <v>68</v>
      </c>
      <c r="Z44" s="12" t="s">
        <v>68</v>
      </c>
      <c r="AA44" s="12" t="s">
        <v>67</v>
      </c>
      <c r="AB44" s="12" t="s">
        <v>67</v>
      </c>
      <c r="AC44" s="12" t="s">
        <v>67</v>
      </c>
      <c r="AD44" s="12" t="s">
        <v>66</v>
      </c>
      <c r="AE44" s="12" t="s">
        <v>68</v>
      </c>
      <c r="AF44" s="12" t="s">
        <v>67</v>
      </c>
      <c r="AG44" s="12" t="s">
        <v>68</v>
      </c>
      <c r="AH44" s="12" t="s">
        <v>66</v>
      </c>
      <c r="AI44" s="12" t="s">
        <v>66</v>
      </c>
      <c r="AJ44" s="12" t="s">
        <v>67</v>
      </c>
      <c r="AK44" s="12" t="s">
        <v>66</v>
      </c>
      <c r="AL44" s="12" t="s">
        <v>66</v>
      </c>
      <c r="AM44" s="12" t="s">
        <v>66</v>
      </c>
      <c r="AN44" s="12" t="s">
        <v>66</v>
      </c>
      <c r="AO44" s="12" t="s">
        <v>66</v>
      </c>
      <c r="AP44" s="12" t="s">
        <v>67</v>
      </c>
      <c r="AQ44" s="12" t="s">
        <v>66</v>
      </c>
      <c r="AR44" s="12" t="s">
        <v>67</v>
      </c>
      <c r="AS44" s="12" t="s">
        <v>66</v>
      </c>
      <c r="AT44" s="12" t="s">
        <v>66</v>
      </c>
      <c r="AU44" s="12" t="s">
        <v>66</v>
      </c>
      <c r="AV44" s="12" t="s">
        <v>66</v>
      </c>
      <c r="AW44" s="12" t="s">
        <v>66</v>
      </c>
      <c r="AX44" s="12" t="s">
        <v>67</v>
      </c>
      <c r="AY44" s="125" t="s">
        <v>85</v>
      </c>
    </row>
    <row r="45" spans="2:51">
      <c r="B45" s="102" t="s">
        <v>111</v>
      </c>
      <c r="C45" s="12" t="s">
        <v>66</v>
      </c>
      <c r="D45" s="12" t="s">
        <v>67</v>
      </c>
      <c r="E45" s="12" t="s">
        <v>68</v>
      </c>
      <c r="F45" s="12" t="s">
        <v>68</v>
      </c>
      <c r="G45" s="12" t="s">
        <v>67</v>
      </c>
      <c r="H45" s="12" t="s">
        <v>68</v>
      </c>
      <c r="I45" s="12" t="s">
        <v>66</v>
      </c>
      <c r="J45" s="12" t="s">
        <v>66</v>
      </c>
      <c r="K45" s="12" t="s">
        <v>67</v>
      </c>
      <c r="L45" s="12" t="s">
        <v>66</v>
      </c>
      <c r="M45" s="12" t="s">
        <v>66</v>
      </c>
      <c r="N45" s="12" t="s">
        <v>68</v>
      </c>
      <c r="O45" s="12" t="s">
        <v>67</v>
      </c>
      <c r="P45" s="12" t="s">
        <v>68</v>
      </c>
      <c r="Q45" s="12" t="s">
        <v>66</v>
      </c>
      <c r="R45" s="12" t="s">
        <v>68</v>
      </c>
      <c r="S45" s="12" t="s">
        <v>66</v>
      </c>
      <c r="T45" s="12" t="s">
        <v>66</v>
      </c>
      <c r="U45" s="12" t="s">
        <v>66</v>
      </c>
      <c r="V45" s="12" t="s">
        <v>67</v>
      </c>
      <c r="W45" s="12" t="s">
        <v>68</v>
      </c>
      <c r="X45" s="12" t="s">
        <v>67</v>
      </c>
      <c r="Y45" s="12" t="s">
        <v>66</v>
      </c>
      <c r="Z45" s="12" t="s">
        <v>68</v>
      </c>
      <c r="AA45" s="12" t="s">
        <v>67</v>
      </c>
      <c r="AB45" s="12" t="s">
        <v>68</v>
      </c>
      <c r="AC45" s="12" t="s">
        <v>67</v>
      </c>
      <c r="AD45" s="12" t="s">
        <v>66</v>
      </c>
      <c r="AE45" s="12" t="s">
        <v>66</v>
      </c>
      <c r="AF45" s="12" t="s">
        <v>68</v>
      </c>
      <c r="AG45" s="12" t="s">
        <v>68</v>
      </c>
      <c r="AH45" s="12" t="s">
        <v>67</v>
      </c>
      <c r="AI45" s="12" t="s">
        <v>66</v>
      </c>
      <c r="AJ45" s="12" t="s">
        <v>67</v>
      </c>
      <c r="AK45" s="12" t="s">
        <v>67</v>
      </c>
      <c r="AL45" s="12" t="s">
        <v>66</v>
      </c>
      <c r="AM45" s="12" t="s">
        <v>66</v>
      </c>
      <c r="AN45" s="12" t="s">
        <v>67</v>
      </c>
      <c r="AO45" s="12" t="s">
        <v>68</v>
      </c>
      <c r="AP45" s="12" t="s">
        <v>68</v>
      </c>
      <c r="AQ45" s="12" t="s">
        <v>66</v>
      </c>
      <c r="AR45" s="12" t="s">
        <v>68</v>
      </c>
      <c r="AS45" s="12" t="s">
        <v>66</v>
      </c>
      <c r="AT45" s="12" t="s">
        <v>66</v>
      </c>
      <c r="AU45" s="12" t="s">
        <v>66</v>
      </c>
      <c r="AV45" s="12" t="s">
        <v>66</v>
      </c>
      <c r="AW45" s="12" t="s">
        <v>66</v>
      </c>
      <c r="AX45" s="12" t="s">
        <v>66</v>
      </c>
      <c r="AY45" s="125" t="s">
        <v>86</v>
      </c>
    </row>
    <row r="46" spans="2:51">
      <c r="B46" s="102" t="s">
        <v>112</v>
      </c>
      <c r="C46" s="12" t="s">
        <v>66</v>
      </c>
      <c r="D46" s="12" t="s">
        <v>66</v>
      </c>
      <c r="E46" s="12" t="s">
        <v>66</v>
      </c>
      <c r="F46" s="12" t="s">
        <v>67</v>
      </c>
      <c r="G46" s="12" t="s">
        <v>67</v>
      </c>
      <c r="H46" s="12" t="s">
        <v>66</v>
      </c>
      <c r="I46" s="12" t="s">
        <v>66</v>
      </c>
      <c r="J46" s="12" t="s">
        <v>66</v>
      </c>
      <c r="K46" s="12" t="s">
        <v>67</v>
      </c>
      <c r="L46" s="12" t="s">
        <v>68</v>
      </c>
      <c r="M46" s="12" t="s">
        <v>66</v>
      </c>
      <c r="N46" s="12" t="s">
        <v>67</v>
      </c>
      <c r="O46" s="12" t="s">
        <v>67</v>
      </c>
      <c r="P46" s="12" t="s">
        <v>68</v>
      </c>
      <c r="Q46" s="12" t="s">
        <v>68</v>
      </c>
      <c r="R46" s="12" t="s">
        <v>67</v>
      </c>
      <c r="S46" s="12" t="s">
        <v>68</v>
      </c>
      <c r="T46" s="12" t="s">
        <v>68</v>
      </c>
      <c r="U46" s="12" t="s">
        <v>66</v>
      </c>
      <c r="V46" s="12" t="s">
        <v>67</v>
      </c>
      <c r="W46" s="12" t="s">
        <v>68</v>
      </c>
      <c r="X46" s="12" t="s">
        <v>67</v>
      </c>
      <c r="Y46" s="12" t="s">
        <v>66</v>
      </c>
      <c r="Z46" s="12" t="s">
        <v>67</v>
      </c>
      <c r="AA46" s="12" t="s">
        <v>67</v>
      </c>
      <c r="AB46" s="12" t="s">
        <v>66</v>
      </c>
      <c r="AC46" s="12" t="s">
        <v>67</v>
      </c>
      <c r="AD46" s="12" t="s">
        <v>66</v>
      </c>
      <c r="AE46" s="12" t="s">
        <v>66</v>
      </c>
      <c r="AF46" s="12" t="s">
        <v>66</v>
      </c>
      <c r="AG46" s="12" t="s">
        <v>68</v>
      </c>
      <c r="AH46" s="12" t="s">
        <v>67</v>
      </c>
      <c r="AI46" s="12" t="s">
        <v>66</v>
      </c>
      <c r="AJ46" s="12" t="s">
        <v>67</v>
      </c>
      <c r="AK46" s="12" t="s">
        <v>68</v>
      </c>
      <c r="AL46" s="12" t="s">
        <v>66</v>
      </c>
      <c r="AM46" s="12" t="s">
        <v>66</v>
      </c>
      <c r="AN46" s="12" t="s">
        <v>67</v>
      </c>
      <c r="AO46" s="12" t="s">
        <v>68</v>
      </c>
      <c r="AP46" s="12" t="s">
        <v>67</v>
      </c>
      <c r="AQ46" s="12" t="s">
        <v>67</v>
      </c>
      <c r="AR46" s="12" t="s">
        <v>67</v>
      </c>
      <c r="AS46" s="12" t="s">
        <v>66</v>
      </c>
      <c r="AT46" s="12" t="s">
        <v>68</v>
      </c>
      <c r="AU46" s="12" t="s">
        <v>68</v>
      </c>
      <c r="AV46" s="12" t="s">
        <v>66</v>
      </c>
      <c r="AW46" s="12" t="s">
        <v>66</v>
      </c>
      <c r="AX46" s="12" t="s">
        <v>66</v>
      </c>
      <c r="AY46" s="125" t="s">
        <v>113</v>
      </c>
    </row>
    <row r="47" spans="2:51">
      <c r="B47" s="102" t="s">
        <v>114</v>
      </c>
      <c r="C47" s="12" t="s">
        <v>66</v>
      </c>
      <c r="D47" s="12" t="s">
        <v>66</v>
      </c>
      <c r="E47" s="12" t="s">
        <v>66</v>
      </c>
      <c r="F47" s="12" t="s">
        <v>67</v>
      </c>
      <c r="G47" s="12" t="s">
        <v>66</v>
      </c>
      <c r="H47" s="12" t="s">
        <v>66</v>
      </c>
      <c r="I47" s="12" t="s">
        <v>66</v>
      </c>
      <c r="J47" s="12" t="s">
        <v>66</v>
      </c>
      <c r="K47" s="12" t="s">
        <v>67</v>
      </c>
      <c r="L47" s="12" t="s">
        <v>67</v>
      </c>
      <c r="M47" s="12" t="s">
        <v>68</v>
      </c>
      <c r="N47" s="12" t="s">
        <v>68</v>
      </c>
      <c r="O47" s="12" t="s">
        <v>67</v>
      </c>
      <c r="P47" s="12" t="s">
        <v>66</v>
      </c>
      <c r="Q47" s="12" t="s">
        <v>66</v>
      </c>
      <c r="R47" s="12" t="s">
        <v>67</v>
      </c>
      <c r="S47" s="12" t="s">
        <v>66</v>
      </c>
      <c r="T47" s="12" t="s">
        <v>66</v>
      </c>
      <c r="U47" s="12" t="s">
        <v>66</v>
      </c>
      <c r="V47" s="12" t="s">
        <v>67</v>
      </c>
      <c r="W47" s="12" t="s">
        <v>68</v>
      </c>
      <c r="X47" s="12" t="s">
        <v>67</v>
      </c>
      <c r="Y47" s="12" t="s">
        <v>68</v>
      </c>
      <c r="Z47" s="12" t="s">
        <v>68</v>
      </c>
      <c r="AA47" s="12" t="s">
        <v>67</v>
      </c>
      <c r="AB47" s="12" t="s">
        <v>67</v>
      </c>
      <c r="AC47" s="12" t="s">
        <v>67</v>
      </c>
      <c r="AD47" s="12" t="s">
        <v>67</v>
      </c>
      <c r="AE47" s="12" t="s">
        <v>67</v>
      </c>
      <c r="AF47" s="12" t="s">
        <v>67</v>
      </c>
      <c r="AG47" s="12" t="s">
        <v>68</v>
      </c>
      <c r="AH47" s="12" t="s">
        <v>67</v>
      </c>
      <c r="AI47" s="12" t="s">
        <v>66</v>
      </c>
      <c r="AJ47" s="12" t="s">
        <v>67</v>
      </c>
      <c r="AK47" s="12" t="s">
        <v>68</v>
      </c>
      <c r="AL47" s="12" t="s">
        <v>66</v>
      </c>
      <c r="AM47" s="12" t="s">
        <v>66</v>
      </c>
      <c r="AN47" s="12" t="s">
        <v>67</v>
      </c>
      <c r="AO47" s="12" t="s">
        <v>66</v>
      </c>
      <c r="AP47" s="12" t="s">
        <v>67</v>
      </c>
      <c r="AQ47" s="12" t="s">
        <v>66</v>
      </c>
      <c r="AR47" s="12" t="s">
        <v>67</v>
      </c>
      <c r="AS47" s="12" t="s">
        <v>66</v>
      </c>
      <c r="AT47" s="12" t="s">
        <v>66</v>
      </c>
      <c r="AU47" s="12" t="s">
        <v>66</v>
      </c>
      <c r="AV47" s="12" t="s">
        <v>66</v>
      </c>
      <c r="AW47" s="12" t="s">
        <v>66</v>
      </c>
      <c r="AX47" s="12" t="s">
        <v>66</v>
      </c>
      <c r="AY47" s="125" t="s">
        <v>72</v>
      </c>
    </row>
    <row r="48" spans="2:51">
      <c r="B48" s="102" t="s">
        <v>115</v>
      </c>
      <c r="C48" s="12" t="s">
        <v>66</v>
      </c>
      <c r="D48" s="12" t="s">
        <v>66</v>
      </c>
      <c r="E48" s="12" t="s">
        <v>66</v>
      </c>
      <c r="F48" s="12" t="s">
        <v>67</v>
      </c>
      <c r="G48" s="12" t="s">
        <v>66</v>
      </c>
      <c r="H48" s="12" t="s">
        <v>66</v>
      </c>
      <c r="I48" s="12" t="s">
        <v>66</v>
      </c>
      <c r="J48" s="12" t="s">
        <v>66</v>
      </c>
      <c r="K48" s="12" t="s">
        <v>67</v>
      </c>
      <c r="L48" s="12" t="s">
        <v>68</v>
      </c>
      <c r="M48" s="12" t="s">
        <v>66</v>
      </c>
      <c r="N48" s="12" t="s">
        <v>67</v>
      </c>
      <c r="O48" s="12" t="s">
        <v>67</v>
      </c>
      <c r="P48" s="12" t="s">
        <v>67</v>
      </c>
      <c r="Q48" s="12" t="s">
        <v>67</v>
      </c>
      <c r="R48" s="12" t="s">
        <v>67</v>
      </c>
      <c r="S48" s="12" t="s">
        <v>68</v>
      </c>
      <c r="T48" s="12" t="s">
        <v>68</v>
      </c>
      <c r="U48" s="12" t="s">
        <v>66</v>
      </c>
      <c r="V48" s="12" t="s">
        <v>67</v>
      </c>
      <c r="W48" s="12" t="s">
        <v>68</v>
      </c>
      <c r="X48" s="12" t="s">
        <v>67</v>
      </c>
      <c r="Y48" s="12" t="s">
        <v>66</v>
      </c>
      <c r="Z48" s="12" t="s">
        <v>67</v>
      </c>
      <c r="AA48" s="12" t="s">
        <v>67</v>
      </c>
      <c r="AB48" s="12" t="s">
        <v>68</v>
      </c>
      <c r="AC48" s="12" t="s">
        <v>67</v>
      </c>
      <c r="AD48" s="12" t="s">
        <v>66</v>
      </c>
      <c r="AE48" s="12" t="s">
        <v>66</v>
      </c>
      <c r="AF48" s="12" t="s">
        <v>68</v>
      </c>
      <c r="AG48" s="12" t="s">
        <v>68</v>
      </c>
      <c r="AH48" s="12" t="s">
        <v>67</v>
      </c>
      <c r="AI48" s="12" t="s">
        <v>66</v>
      </c>
      <c r="AJ48" s="12" t="s">
        <v>67</v>
      </c>
      <c r="AK48" s="12" t="s">
        <v>68</v>
      </c>
      <c r="AL48" s="12" t="s">
        <v>66</v>
      </c>
      <c r="AM48" s="12" t="s">
        <v>66</v>
      </c>
      <c r="AN48" s="12" t="s">
        <v>67</v>
      </c>
      <c r="AO48" s="12" t="s">
        <v>66</v>
      </c>
      <c r="AP48" s="12" t="s">
        <v>67</v>
      </c>
      <c r="AQ48" s="12" t="s">
        <v>67</v>
      </c>
      <c r="AR48" s="12" t="s">
        <v>68</v>
      </c>
      <c r="AS48" s="12" t="s">
        <v>66</v>
      </c>
      <c r="AT48" s="12" t="s">
        <v>66</v>
      </c>
      <c r="AU48" s="12" t="s">
        <v>66</v>
      </c>
      <c r="AV48" s="12" t="s">
        <v>66</v>
      </c>
      <c r="AW48" s="12" t="s">
        <v>66</v>
      </c>
      <c r="AX48" s="12" t="s">
        <v>66</v>
      </c>
      <c r="AY48" s="125" t="s">
        <v>113</v>
      </c>
    </row>
    <row r="49" spans="2:51">
      <c r="B49" s="102" t="s">
        <v>116</v>
      </c>
      <c r="C49" s="12" t="s">
        <v>66</v>
      </c>
      <c r="D49" s="12" t="s">
        <v>66</v>
      </c>
      <c r="E49" s="12" t="s">
        <v>66</v>
      </c>
      <c r="F49" s="12" t="s">
        <v>68</v>
      </c>
      <c r="G49" s="12" t="s">
        <v>66</v>
      </c>
      <c r="H49" s="12" t="s">
        <v>66</v>
      </c>
      <c r="I49" s="12" t="s">
        <v>66</v>
      </c>
      <c r="J49" s="12" t="s">
        <v>66</v>
      </c>
      <c r="K49" s="12" t="s">
        <v>67</v>
      </c>
      <c r="L49" s="12" t="s">
        <v>66</v>
      </c>
      <c r="M49" s="12" t="s">
        <v>68</v>
      </c>
      <c r="N49" s="12" t="s">
        <v>67</v>
      </c>
      <c r="O49" s="12" t="s">
        <v>67</v>
      </c>
      <c r="P49" s="12" t="s">
        <v>68</v>
      </c>
      <c r="Q49" s="12" t="s">
        <v>68</v>
      </c>
      <c r="R49" s="12" t="s">
        <v>67</v>
      </c>
      <c r="S49" s="12" t="s">
        <v>68</v>
      </c>
      <c r="T49" s="12" t="s">
        <v>68</v>
      </c>
      <c r="U49" s="12" t="s">
        <v>66</v>
      </c>
      <c r="V49" s="12" t="s">
        <v>67</v>
      </c>
      <c r="W49" s="12" t="s">
        <v>68</v>
      </c>
      <c r="X49" s="12" t="s">
        <v>67</v>
      </c>
      <c r="Y49" s="12" t="s">
        <v>68</v>
      </c>
      <c r="Z49" s="12" t="s">
        <v>67</v>
      </c>
      <c r="AA49" s="12" t="s">
        <v>67</v>
      </c>
      <c r="AB49" s="12" t="s">
        <v>67</v>
      </c>
      <c r="AC49" s="12" t="s">
        <v>67</v>
      </c>
      <c r="AD49" s="12" t="s">
        <v>66</v>
      </c>
      <c r="AE49" s="12" t="s">
        <v>66</v>
      </c>
      <c r="AF49" s="12" t="s">
        <v>67</v>
      </c>
      <c r="AG49" s="12" t="s">
        <v>68</v>
      </c>
      <c r="AH49" s="12" t="s">
        <v>68</v>
      </c>
      <c r="AI49" s="12" t="s">
        <v>66</v>
      </c>
      <c r="AJ49" s="12" t="s">
        <v>68</v>
      </c>
      <c r="AK49" s="12" t="s">
        <v>67</v>
      </c>
      <c r="AL49" s="12" t="s">
        <v>66</v>
      </c>
      <c r="AM49" s="12" t="s">
        <v>66</v>
      </c>
      <c r="AN49" s="12" t="s">
        <v>67</v>
      </c>
      <c r="AO49" s="12" t="s">
        <v>68</v>
      </c>
      <c r="AP49" s="12" t="s">
        <v>67</v>
      </c>
      <c r="AQ49" s="12" t="s">
        <v>68</v>
      </c>
      <c r="AR49" s="12" t="s">
        <v>67</v>
      </c>
      <c r="AS49" s="12" t="s">
        <v>66</v>
      </c>
      <c r="AT49" s="12" t="s">
        <v>66</v>
      </c>
      <c r="AU49" s="12" t="s">
        <v>66</v>
      </c>
      <c r="AV49" s="12" t="s">
        <v>66</v>
      </c>
      <c r="AW49" s="12" t="s">
        <v>66</v>
      </c>
      <c r="AX49" s="12" t="s">
        <v>66</v>
      </c>
      <c r="AY49" s="125" t="s">
        <v>97</v>
      </c>
    </row>
    <row r="50" spans="2:51" ht="29">
      <c r="B50" s="102" t="s">
        <v>117</v>
      </c>
      <c r="C50" s="12" t="s">
        <v>66</v>
      </c>
      <c r="D50" s="12" t="s">
        <v>66</v>
      </c>
      <c r="E50" s="12" t="s">
        <v>66</v>
      </c>
      <c r="F50" s="12" t="s">
        <v>68</v>
      </c>
      <c r="G50" s="12" t="s">
        <v>66</v>
      </c>
      <c r="H50" s="12" t="s">
        <v>66</v>
      </c>
      <c r="I50" s="12" t="s">
        <v>66</v>
      </c>
      <c r="J50" s="12" t="s">
        <v>66</v>
      </c>
      <c r="K50" s="12" t="s">
        <v>67</v>
      </c>
      <c r="L50" s="12" t="s">
        <v>68</v>
      </c>
      <c r="M50" s="12" t="s">
        <v>68</v>
      </c>
      <c r="N50" s="12" t="s">
        <v>68</v>
      </c>
      <c r="O50" s="12" t="s">
        <v>67</v>
      </c>
      <c r="P50" s="12" t="s">
        <v>66</v>
      </c>
      <c r="Q50" s="12" t="s">
        <v>66</v>
      </c>
      <c r="R50" s="12" t="s">
        <v>67</v>
      </c>
      <c r="S50" s="12" t="s">
        <v>66</v>
      </c>
      <c r="T50" s="12" t="s">
        <v>66</v>
      </c>
      <c r="U50" s="12" t="s">
        <v>66</v>
      </c>
      <c r="V50" s="12" t="s">
        <v>67</v>
      </c>
      <c r="W50" s="12" t="s">
        <v>67</v>
      </c>
      <c r="X50" s="12" t="s">
        <v>67</v>
      </c>
      <c r="Y50" s="12" t="s">
        <v>68</v>
      </c>
      <c r="Z50" s="12" t="s">
        <v>68</v>
      </c>
      <c r="AA50" s="12" t="s">
        <v>67</v>
      </c>
      <c r="AB50" s="12" t="s">
        <v>67</v>
      </c>
      <c r="AC50" s="12" t="s">
        <v>67</v>
      </c>
      <c r="AD50" s="12" t="s">
        <v>66</v>
      </c>
      <c r="AE50" s="12" t="s">
        <v>67</v>
      </c>
      <c r="AF50" s="12" t="s">
        <v>67</v>
      </c>
      <c r="AG50" s="12" t="s">
        <v>68</v>
      </c>
      <c r="AH50" s="12" t="s">
        <v>66</v>
      </c>
      <c r="AI50" s="12" t="s">
        <v>66</v>
      </c>
      <c r="AJ50" s="12" t="s">
        <v>67</v>
      </c>
      <c r="AK50" s="12" t="s">
        <v>67</v>
      </c>
      <c r="AL50" s="12" t="s">
        <v>66</v>
      </c>
      <c r="AM50" s="12" t="s">
        <v>66</v>
      </c>
      <c r="AN50" s="12" t="s">
        <v>66</v>
      </c>
      <c r="AO50" s="12" t="s">
        <v>66</v>
      </c>
      <c r="AP50" s="12" t="s">
        <v>67</v>
      </c>
      <c r="AQ50" s="12" t="s">
        <v>66</v>
      </c>
      <c r="AR50" s="12" t="s">
        <v>68</v>
      </c>
      <c r="AS50" s="12" t="s">
        <v>66</v>
      </c>
      <c r="AT50" s="12" t="s">
        <v>66</v>
      </c>
      <c r="AU50" s="12" t="s">
        <v>66</v>
      </c>
      <c r="AV50" s="12" t="s">
        <v>66</v>
      </c>
      <c r="AW50" s="12" t="s">
        <v>66</v>
      </c>
      <c r="AX50" s="12" t="s">
        <v>68</v>
      </c>
      <c r="AY50" s="125" t="s">
        <v>118</v>
      </c>
    </row>
    <row r="51" spans="2:51">
      <c r="B51" s="102" t="s">
        <v>119</v>
      </c>
      <c r="C51" s="12" t="s">
        <v>67</v>
      </c>
      <c r="D51" s="12" t="s">
        <v>66</v>
      </c>
      <c r="E51" s="12" t="s">
        <v>67</v>
      </c>
      <c r="F51" s="12" t="s">
        <v>67</v>
      </c>
      <c r="G51" s="12" t="s">
        <v>66</v>
      </c>
      <c r="H51" s="12" t="s">
        <v>66</v>
      </c>
      <c r="I51" s="12" t="s">
        <v>66</v>
      </c>
      <c r="J51" s="12" t="s">
        <v>66</v>
      </c>
      <c r="K51" s="12" t="s">
        <v>67</v>
      </c>
      <c r="L51" s="12" t="s">
        <v>67</v>
      </c>
      <c r="M51" s="12" t="s">
        <v>66</v>
      </c>
      <c r="N51" s="12" t="s">
        <v>67</v>
      </c>
      <c r="O51" s="12" t="s">
        <v>67</v>
      </c>
      <c r="P51" s="12" t="s">
        <v>66</v>
      </c>
      <c r="Q51" s="12" t="s">
        <v>66</v>
      </c>
      <c r="R51" s="12" t="s">
        <v>66</v>
      </c>
      <c r="S51" s="12" t="s">
        <v>68</v>
      </c>
      <c r="T51" s="12" t="s">
        <v>68</v>
      </c>
      <c r="U51" s="12" t="s">
        <v>66</v>
      </c>
      <c r="V51" s="12" t="s">
        <v>67</v>
      </c>
      <c r="W51" s="12" t="s">
        <v>68</v>
      </c>
      <c r="X51" s="12" t="s">
        <v>67</v>
      </c>
      <c r="Y51" s="12" t="s">
        <v>66</v>
      </c>
      <c r="Z51" s="12" t="s">
        <v>67</v>
      </c>
      <c r="AA51" s="12" t="s">
        <v>67</v>
      </c>
      <c r="AB51" s="12" t="s">
        <v>66</v>
      </c>
      <c r="AC51" s="12" t="s">
        <v>67</v>
      </c>
      <c r="AD51" s="12" t="s">
        <v>66</v>
      </c>
      <c r="AE51" s="12" t="s">
        <v>66</v>
      </c>
      <c r="AF51" s="12" t="s">
        <v>66</v>
      </c>
      <c r="AG51" s="12" t="s">
        <v>67</v>
      </c>
      <c r="AH51" s="12" t="s">
        <v>67</v>
      </c>
      <c r="AI51" s="12" t="s">
        <v>66</v>
      </c>
      <c r="AJ51" s="12" t="s">
        <v>67</v>
      </c>
      <c r="AK51" s="12" t="s">
        <v>67</v>
      </c>
      <c r="AL51" s="12" t="s">
        <v>66</v>
      </c>
      <c r="AM51" s="12" t="s">
        <v>67</v>
      </c>
      <c r="AN51" s="12" t="s">
        <v>66</v>
      </c>
      <c r="AO51" s="12" t="s">
        <v>68</v>
      </c>
      <c r="AP51" s="12" t="s">
        <v>67</v>
      </c>
      <c r="AQ51" s="12" t="s">
        <v>66</v>
      </c>
      <c r="AR51" s="12" t="s">
        <v>68</v>
      </c>
      <c r="AS51" s="12" t="s">
        <v>66</v>
      </c>
      <c r="AT51" s="12" t="s">
        <v>66</v>
      </c>
      <c r="AU51" s="12" t="s">
        <v>66</v>
      </c>
      <c r="AV51" s="12" t="s">
        <v>66</v>
      </c>
      <c r="AW51" s="12" t="s">
        <v>66</v>
      </c>
      <c r="AX51" s="12" t="s">
        <v>66</v>
      </c>
      <c r="AY51" s="125" t="s">
        <v>120</v>
      </c>
    </row>
    <row r="52" spans="2:51">
      <c r="B52" s="102" t="s">
        <v>121</v>
      </c>
      <c r="C52" s="12" t="s">
        <v>66</v>
      </c>
      <c r="D52" s="12" t="s">
        <v>66</v>
      </c>
      <c r="E52" s="12" t="s">
        <v>66</v>
      </c>
      <c r="F52" s="12" t="s">
        <v>68</v>
      </c>
      <c r="G52" s="12" t="s">
        <v>68</v>
      </c>
      <c r="H52" s="12" t="s">
        <v>66</v>
      </c>
      <c r="I52" s="12" t="s">
        <v>66</v>
      </c>
      <c r="J52" s="12" t="s">
        <v>66</v>
      </c>
      <c r="K52" s="12" t="s">
        <v>66</v>
      </c>
      <c r="L52" s="12" t="s">
        <v>67</v>
      </c>
      <c r="M52" s="12" t="s">
        <v>66</v>
      </c>
      <c r="N52" s="12" t="s">
        <v>66</v>
      </c>
      <c r="O52" s="12" t="s">
        <v>67</v>
      </c>
      <c r="P52" s="12" t="s">
        <v>66</v>
      </c>
      <c r="Q52" s="12" t="s">
        <v>68</v>
      </c>
      <c r="R52" s="12" t="s">
        <v>68</v>
      </c>
      <c r="S52" s="12" t="s">
        <v>66</v>
      </c>
      <c r="T52" s="12" t="s">
        <v>66</v>
      </c>
      <c r="U52" s="12" t="s">
        <v>66</v>
      </c>
      <c r="V52" s="12" t="s">
        <v>67</v>
      </c>
      <c r="W52" s="12" t="s">
        <v>68</v>
      </c>
      <c r="X52" s="12" t="s">
        <v>67</v>
      </c>
      <c r="Y52" s="12" t="s">
        <v>66</v>
      </c>
      <c r="Z52" s="12" t="s">
        <v>66</v>
      </c>
      <c r="AA52" s="12" t="s">
        <v>67</v>
      </c>
      <c r="AB52" s="12" t="s">
        <v>68</v>
      </c>
      <c r="AC52" s="12" t="s">
        <v>67</v>
      </c>
      <c r="AD52" s="12" t="s">
        <v>66</v>
      </c>
      <c r="AE52" s="12" t="s">
        <v>66</v>
      </c>
      <c r="AF52" s="12" t="s">
        <v>66</v>
      </c>
      <c r="AG52" s="12" t="s">
        <v>68</v>
      </c>
      <c r="AH52" s="12" t="s">
        <v>68</v>
      </c>
      <c r="AI52" s="12" t="s">
        <v>66</v>
      </c>
      <c r="AJ52" s="12" t="s">
        <v>67</v>
      </c>
      <c r="AK52" s="12" t="s">
        <v>66</v>
      </c>
      <c r="AL52" s="12" t="s">
        <v>66</v>
      </c>
      <c r="AM52" s="12" t="s">
        <v>66</v>
      </c>
      <c r="AN52" s="12" t="s">
        <v>67</v>
      </c>
      <c r="AO52" s="12" t="s">
        <v>68</v>
      </c>
      <c r="AP52" s="12" t="s">
        <v>67</v>
      </c>
      <c r="AQ52" s="12" t="s">
        <v>67</v>
      </c>
      <c r="AR52" s="12" t="s">
        <v>67</v>
      </c>
      <c r="AS52" s="12" t="s">
        <v>66</v>
      </c>
      <c r="AT52" s="12" t="s">
        <v>66</v>
      </c>
      <c r="AU52" s="12" t="s">
        <v>66</v>
      </c>
      <c r="AV52" s="12" t="s">
        <v>66</v>
      </c>
      <c r="AW52" s="12" t="s">
        <v>66</v>
      </c>
      <c r="AX52" s="12" t="s">
        <v>67</v>
      </c>
      <c r="AY52" s="125" t="s">
        <v>72</v>
      </c>
    </row>
    <row r="53" spans="2:51">
      <c r="B53" s="102" t="s">
        <v>122</v>
      </c>
      <c r="C53" s="12" t="s">
        <v>66</v>
      </c>
      <c r="D53" s="12" t="s">
        <v>66</v>
      </c>
      <c r="E53" s="12" t="s">
        <v>66</v>
      </c>
      <c r="F53" s="12" t="s">
        <v>68</v>
      </c>
      <c r="G53" s="12" t="s">
        <v>68</v>
      </c>
      <c r="H53" s="12" t="s">
        <v>68</v>
      </c>
      <c r="I53" s="12" t="s">
        <v>66</v>
      </c>
      <c r="J53" s="12" t="s">
        <v>66</v>
      </c>
      <c r="K53" s="12" t="s">
        <v>68</v>
      </c>
      <c r="L53" s="12" t="s">
        <v>67</v>
      </c>
      <c r="M53" s="12" t="s">
        <v>66</v>
      </c>
      <c r="N53" s="12" t="s">
        <v>67</v>
      </c>
      <c r="O53" s="12" t="s">
        <v>67</v>
      </c>
      <c r="P53" s="12" t="s">
        <v>68</v>
      </c>
      <c r="Q53" s="12" t="s">
        <v>66</v>
      </c>
      <c r="R53" s="12" t="s">
        <v>68</v>
      </c>
      <c r="S53" s="12" t="s">
        <v>66</v>
      </c>
      <c r="T53" s="12" t="s">
        <v>66</v>
      </c>
      <c r="U53" s="12" t="s">
        <v>66</v>
      </c>
      <c r="V53" s="12" t="s">
        <v>67</v>
      </c>
      <c r="W53" s="12" t="s">
        <v>67</v>
      </c>
      <c r="X53" s="12" t="s">
        <v>68</v>
      </c>
      <c r="Y53" s="12" t="s">
        <v>66</v>
      </c>
      <c r="Z53" s="12" t="s">
        <v>67</v>
      </c>
      <c r="AA53" s="12" t="s">
        <v>67</v>
      </c>
      <c r="AB53" s="12" t="s">
        <v>66</v>
      </c>
      <c r="AC53" s="12" t="s">
        <v>67</v>
      </c>
      <c r="AD53" s="12" t="s">
        <v>66</v>
      </c>
      <c r="AE53" s="12" t="s">
        <v>66</v>
      </c>
      <c r="AF53" s="12" t="s">
        <v>68</v>
      </c>
      <c r="AG53" s="12" t="s">
        <v>68</v>
      </c>
      <c r="AH53" s="12" t="s">
        <v>66</v>
      </c>
      <c r="AI53" s="12" t="s">
        <v>66</v>
      </c>
      <c r="AJ53" s="12" t="s">
        <v>66</v>
      </c>
      <c r="AK53" s="12" t="s">
        <v>66</v>
      </c>
      <c r="AL53" s="12" t="s">
        <v>66</v>
      </c>
      <c r="AM53" s="12" t="s">
        <v>66</v>
      </c>
      <c r="AN53" s="12" t="s">
        <v>66</v>
      </c>
      <c r="AO53" s="12" t="s">
        <v>68</v>
      </c>
      <c r="AP53" s="12" t="s">
        <v>68</v>
      </c>
      <c r="AQ53" s="12" t="s">
        <v>66</v>
      </c>
      <c r="AR53" s="12" t="s">
        <v>68</v>
      </c>
      <c r="AS53" s="12" t="s">
        <v>66</v>
      </c>
      <c r="AT53" s="12" t="s">
        <v>67</v>
      </c>
      <c r="AU53" s="12" t="s">
        <v>66</v>
      </c>
      <c r="AV53" s="12" t="s">
        <v>66</v>
      </c>
      <c r="AW53" s="12" t="s">
        <v>66</v>
      </c>
      <c r="AX53" s="12" t="s">
        <v>66</v>
      </c>
      <c r="AY53" s="125" t="s">
        <v>73</v>
      </c>
    </row>
    <row r="54" spans="2:51" ht="29">
      <c r="B54" s="102" t="s">
        <v>123</v>
      </c>
      <c r="C54" s="12" t="s">
        <v>66</v>
      </c>
      <c r="D54" s="12" t="s">
        <v>66</v>
      </c>
      <c r="E54" s="12" t="s">
        <v>66</v>
      </c>
      <c r="F54" s="12" t="s">
        <v>68</v>
      </c>
      <c r="G54" s="12" t="s">
        <v>66</v>
      </c>
      <c r="H54" s="12" t="s">
        <v>66</v>
      </c>
      <c r="I54" s="12" t="s">
        <v>66</v>
      </c>
      <c r="J54" s="12" t="s">
        <v>66</v>
      </c>
      <c r="K54" s="12" t="s">
        <v>67</v>
      </c>
      <c r="L54" s="12" t="s">
        <v>67</v>
      </c>
      <c r="M54" s="12" t="s">
        <v>66</v>
      </c>
      <c r="N54" s="12" t="s">
        <v>67</v>
      </c>
      <c r="O54" s="12" t="s">
        <v>67</v>
      </c>
      <c r="P54" s="12" t="s">
        <v>68</v>
      </c>
      <c r="Q54" s="12" t="s">
        <v>68</v>
      </c>
      <c r="R54" s="12" t="s">
        <v>68</v>
      </c>
      <c r="S54" s="12" t="s">
        <v>66</v>
      </c>
      <c r="T54" s="12" t="s">
        <v>66</v>
      </c>
      <c r="U54" s="12" t="s">
        <v>66</v>
      </c>
      <c r="V54" s="12" t="s">
        <v>67</v>
      </c>
      <c r="W54" s="12" t="s">
        <v>67</v>
      </c>
      <c r="X54" s="12" t="s">
        <v>67</v>
      </c>
      <c r="Y54" s="12" t="s">
        <v>66</v>
      </c>
      <c r="Z54" s="12" t="s">
        <v>67</v>
      </c>
      <c r="AA54" s="12" t="s">
        <v>67</v>
      </c>
      <c r="AB54" s="12" t="s">
        <v>68</v>
      </c>
      <c r="AC54" s="12" t="s">
        <v>67</v>
      </c>
      <c r="AD54" s="12" t="s">
        <v>66</v>
      </c>
      <c r="AE54" s="12" t="s">
        <v>68</v>
      </c>
      <c r="AF54" s="12" t="s">
        <v>68</v>
      </c>
      <c r="AG54" s="12" t="s">
        <v>67</v>
      </c>
      <c r="AH54" s="12" t="s">
        <v>66</v>
      </c>
      <c r="AI54" s="12" t="s">
        <v>66</v>
      </c>
      <c r="AJ54" s="12" t="s">
        <v>66</v>
      </c>
      <c r="AK54" s="12" t="s">
        <v>68</v>
      </c>
      <c r="AL54" s="12" t="s">
        <v>67</v>
      </c>
      <c r="AM54" s="12" t="s">
        <v>66</v>
      </c>
      <c r="AN54" s="12" t="s">
        <v>66</v>
      </c>
      <c r="AO54" s="12" t="s">
        <v>68</v>
      </c>
      <c r="AP54" s="12" t="s">
        <v>67</v>
      </c>
      <c r="AQ54" s="12" t="s">
        <v>66</v>
      </c>
      <c r="AR54" s="12" t="s">
        <v>67</v>
      </c>
      <c r="AS54" s="12" t="s">
        <v>66</v>
      </c>
      <c r="AT54" s="12" t="s">
        <v>66</v>
      </c>
      <c r="AU54" s="12" t="s">
        <v>66</v>
      </c>
      <c r="AV54" s="12" t="s">
        <v>66</v>
      </c>
      <c r="AW54" s="12" t="s">
        <v>66</v>
      </c>
      <c r="AX54" s="12" t="s">
        <v>66</v>
      </c>
      <c r="AY54" s="125" t="s">
        <v>73</v>
      </c>
    </row>
    <row r="55" spans="2:51">
      <c r="B55" s="102" t="s">
        <v>124</v>
      </c>
      <c r="C55" s="12" t="s">
        <v>66</v>
      </c>
      <c r="D55" s="12" t="s">
        <v>66</v>
      </c>
      <c r="E55" s="12" t="s">
        <v>66</v>
      </c>
      <c r="F55" s="12" t="s">
        <v>68</v>
      </c>
      <c r="G55" s="12" t="s">
        <v>68</v>
      </c>
      <c r="H55" s="12" t="s">
        <v>67</v>
      </c>
      <c r="I55" s="12" t="s">
        <v>66</v>
      </c>
      <c r="J55" s="12" t="s">
        <v>66</v>
      </c>
      <c r="K55" s="12" t="s">
        <v>68</v>
      </c>
      <c r="L55" s="12" t="s">
        <v>67</v>
      </c>
      <c r="M55" s="12" t="s">
        <v>66</v>
      </c>
      <c r="N55" s="12" t="s">
        <v>67</v>
      </c>
      <c r="O55" s="12" t="s">
        <v>67</v>
      </c>
      <c r="P55" s="12" t="s">
        <v>68</v>
      </c>
      <c r="Q55" s="12" t="s">
        <v>68</v>
      </c>
      <c r="R55" s="12" t="s">
        <v>67</v>
      </c>
      <c r="S55" s="12" t="s">
        <v>66</v>
      </c>
      <c r="T55" s="12" t="s">
        <v>66</v>
      </c>
      <c r="U55" s="12" t="s">
        <v>66</v>
      </c>
      <c r="V55" s="12" t="s">
        <v>67</v>
      </c>
      <c r="W55" s="12" t="s">
        <v>68</v>
      </c>
      <c r="X55" s="12" t="s">
        <v>67</v>
      </c>
      <c r="Y55" s="12" t="s">
        <v>66</v>
      </c>
      <c r="Z55" s="12" t="s">
        <v>67</v>
      </c>
      <c r="AA55" s="12" t="s">
        <v>67</v>
      </c>
      <c r="AB55" s="12" t="s">
        <v>67</v>
      </c>
      <c r="AC55" s="12" t="s">
        <v>67</v>
      </c>
      <c r="AD55" s="12" t="s">
        <v>66</v>
      </c>
      <c r="AE55" s="12" t="s">
        <v>66</v>
      </c>
      <c r="AF55" s="12" t="s">
        <v>67</v>
      </c>
      <c r="AG55" s="12" t="s">
        <v>67</v>
      </c>
      <c r="AH55" s="12" t="s">
        <v>66</v>
      </c>
      <c r="AI55" s="12" t="s">
        <v>66</v>
      </c>
      <c r="AJ55" s="12" t="s">
        <v>67</v>
      </c>
      <c r="AK55" s="12" t="s">
        <v>68</v>
      </c>
      <c r="AL55" s="12" t="s">
        <v>66</v>
      </c>
      <c r="AM55" s="12" t="s">
        <v>66</v>
      </c>
      <c r="AN55" s="12" t="s">
        <v>67</v>
      </c>
      <c r="AO55" s="12" t="s">
        <v>68</v>
      </c>
      <c r="AP55" s="12" t="s">
        <v>67</v>
      </c>
      <c r="AQ55" s="12" t="s">
        <v>67</v>
      </c>
      <c r="AR55" s="12" t="s">
        <v>67</v>
      </c>
      <c r="AS55" s="12" t="s">
        <v>66</v>
      </c>
      <c r="AT55" s="12" t="s">
        <v>66</v>
      </c>
      <c r="AU55" s="12" t="s">
        <v>66</v>
      </c>
      <c r="AV55" s="12" t="s">
        <v>66</v>
      </c>
      <c r="AW55" s="12" t="s">
        <v>66</v>
      </c>
      <c r="AX55" s="12" t="s">
        <v>66</v>
      </c>
      <c r="AY55" s="125" t="s">
        <v>73</v>
      </c>
    </row>
    <row r="56" spans="2:51" ht="29">
      <c r="B56" s="102" t="s">
        <v>125</v>
      </c>
      <c r="C56" s="12" t="s">
        <v>66</v>
      </c>
      <c r="D56" s="12" t="s">
        <v>66</v>
      </c>
      <c r="E56" s="12" t="s">
        <v>66</v>
      </c>
      <c r="F56" s="12" t="s">
        <v>67</v>
      </c>
      <c r="G56" s="12" t="s">
        <v>66</v>
      </c>
      <c r="H56" s="12" t="s">
        <v>66</v>
      </c>
      <c r="I56" s="12" t="s">
        <v>66</v>
      </c>
      <c r="J56" s="12" t="s">
        <v>66</v>
      </c>
      <c r="K56" s="12" t="s">
        <v>66</v>
      </c>
      <c r="L56" s="12" t="s">
        <v>67</v>
      </c>
      <c r="M56" s="12" t="s">
        <v>66</v>
      </c>
      <c r="N56" s="12" t="s">
        <v>68</v>
      </c>
      <c r="O56" s="12" t="s">
        <v>67</v>
      </c>
      <c r="P56" s="12" t="s">
        <v>67</v>
      </c>
      <c r="Q56" s="12" t="s">
        <v>66</v>
      </c>
      <c r="R56" s="12" t="s">
        <v>68</v>
      </c>
      <c r="S56" s="12" t="s">
        <v>68</v>
      </c>
      <c r="T56" s="12" t="s">
        <v>68</v>
      </c>
      <c r="U56" s="12" t="s">
        <v>66</v>
      </c>
      <c r="V56" s="12" t="s">
        <v>67</v>
      </c>
      <c r="W56" s="12" t="s">
        <v>67</v>
      </c>
      <c r="X56" s="12" t="s">
        <v>68</v>
      </c>
      <c r="Y56" s="12" t="s">
        <v>66</v>
      </c>
      <c r="Z56" s="12" t="s">
        <v>68</v>
      </c>
      <c r="AA56" s="12" t="s">
        <v>67</v>
      </c>
      <c r="AB56" s="12" t="s">
        <v>68</v>
      </c>
      <c r="AC56" s="12" t="s">
        <v>67</v>
      </c>
      <c r="AD56" s="12" t="s">
        <v>67</v>
      </c>
      <c r="AE56" s="12" t="s">
        <v>66</v>
      </c>
      <c r="AF56" s="12" t="s">
        <v>68</v>
      </c>
      <c r="AG56" s="12" t="s">
        <v>67</v>
      </c>
      <c r="AH56" s="12" t="s">
        <v>67</v>
      </c>
      <c r="AI56" s="12" t="s">
        <v>68</v>
      </c>
      <c r="AJ56" s="12" t="s">
        <v>67</v>
      </c>
      <c r="AK56" s="12" t="s">
        <v>67</v>
      </c>
      <c r="AL56" s="12" t="s">
        <v>66</v>
      </c>
      <c r="AM56" s="12" t="s">
        <v>66</v>
      </c>
      <c r="AN56" s="12" t="s">
        <v>67</v>
      </c>
      <c r="AO56" s="12" t="s">
        <v>68</v>
      </c>
      <c r="AP56" s="12" t="s">
        <v>67</v>
      </c>
      <c r="AQ56" s="12" t="s">
        <v>66</v>
      </c>
      <c r="AR56" s="12" t="s">
        <v>66</v>
      </c>
      <c r="AS56" s="12" t="s">
        <v>66</v>
      </c>
      <c r="AT56" s="12" t="s">
        <v>66</v>
      </c>
      <c r="AU56" s="12" t="s">
        <v>66</v>
      </c>
      <c r="AV56" s="12" t="s">
        <v>66</v>
      </c>
      <c r="AW56" s="12" t="s">
        <v>66</v>
      </c>
      <c r="AX56" s="12" t="s">
        <v>66</v>
      </c>
      <c r="AY56" s="125" t="s">
        <v>77</v>
      </c>
    </row>
    <row r="57" spans="2:51">
      <c r="B57" s="102" t="s">
        <v>126</v>
      </c>
      <c r="C57" s="12" t="s">
        <v>66</v>
      </c>
      <c r="D57" s="12" t="s">
        <v>66</v>
      </c>
      <c r="E57" s="12" t="s">
        <v>66</v>
      </c>
      <c r="F57" s="12" t="s">
        <v>68</v>
      </c>
      <c r="G57" s="12" t="s">
        <v>66</v>
      </c>
      <c r="H57" s="12" t="s">
        <v>67</v>
      </c>
      <c r="I57" s="12" t="s">
        <v>66</v>
      </c>
      <c r="J57" s="12" t="s">
        <v>66</v>
      </c>
      <c r="K57" s="12" t="s">
        <v>67</v>
      </c>
      <c r="L57" s="12" t="s">
        <v>67</v>
      </c>
      <c r="M57" s="12" t="s">
        <v>66</v>
      </c>
      <c r="N57" s="12" t="s">
        <v>68</v>
      </c>
      <c r="O57" s="12" t="s">
        <v>67</v>
      </c>
      <c r="P57" s="12" t="s">
        <v>66</v>
      </c>
      <c r="Q57" s="12" t="s">
        <v>66</v>
      </c>
      <c r="R57" s="12" t="s">
        <v>68</v>
      </c>
      <c r="S57" s="12" t="s">
        <v>68</v>
      </c>
      <c r="T57" s="12" t="s">
        <v>68</v>
      </c>
      <c r="U57" s="12" t="s">
        <v>66</v>
      </c>
      <c r="V57" s="12" t="s">
        <v>67</v>
      </c>
      <c r="W57" s="12" t="s">
        <v>68</v>
      </c>
      <c r="X57" s="12" t="s">
        <v>67</v>
      </c>
      <c r="Y57" s="12" t="s">
        <v>66</v>
      </c>
      <c r="Z57" s="12" t="s">
        <v>68</v>
      </c>
      <c r="AA57" s="12" t="s">
        <v>67</v>
      </c>
      <c r="AB57" s="12" t="s">
        <v>67</v>
      </c>
      <c r="AC57" s="12" t="s">
        <v>67</v>
      </c>
      <c r="AD57" s="12" t="s">
        <v>67</v>
      </c>
      <c r="AE57" s="12" t="s">
        <v>66</v>
      </c>
      <c r="AF57" s="12" t="s">
        <v>67</v>
      </c>
      <c r="AG57" s="12" t="s">
        <v>68</v>
      </c>
      <c r="AH57" s="12" t="s">
        <v>66</v>
      </c>
      <c r="AI57" s="12" t="s">
        <v>66</v>
      </c>
      <c r="AJ57" s="12" t="s">
        <v>67</v>
      </c>
      <c r="AK57" s="12" t="s">
        <v>68</v>
      </c>
      <c r="AL57" s="12" t="s">
        <v>66</v>
      </c>
      <c r="AM57" s="12" t="s">
        <v>66</v>
      </c>
      <c r="AN57" s="12" t="s">
        <v>66</v>
      </c>
      <c r="AO57" s="12" t="s">
        <v>68</v>
      </c>
      <c r="AP57" s="12" t="s">
        <v>67</v>
      </c>
      <c r="AQ57" s="12" t="s">
        <v>66</v>
      </c>
      <c r="AR57" s="12" t="s">
        <v>67</v>
      </c>
      <c r="AS57" s="12" t="s">
        <v>66</v>
      </c>
      <c r="AT57" s="12" t="s">
        <v>66</v>
      </c>
      <c r="AU57" s="12" t="s">
        <v>66</v>
      </c>
      <c r="AV57" s="12" t="s">
        <v>66</v>
      </c>
      <c r="AW57" s="12" t="s">
        <v>66</v>
      </c>
      <c r="AX57" s="12" t="s">
        <v>67</v>
      </c>
      <c r="AY57" s="125" t="s">
        <v>95</v>
      </c>
    </row>
    <row r="58" spans="2:51">
      <c r="B58" s="102" t="s">
        <v>127</v>
      </c>
      <c r="C58" s="12" t="s">
        <v>66</v>
      </c>
      <c r="D58" s="12" t="s">
        <v>66</v>
      </c>
      <c r="E58" s="12" t="s">
        <v>66</v>
      </c>
      <c r="F58" s="12" t="s">
        <v>67</v>
      </c>
      <c r="G58" s="12" t="s">
        <v>66</v>
      </c>
      <c r="H58" s="12" t="s">
        <v>66</v>
      </c>
      <c r="I58" s="12" t="s">
        <v>66</v>
      </c>
      <c r="J58" s="12" t="s">
        <v>66</v>
      </c>
      <c r="K58" s="12" t="s">
        <v>67</v>
      </c>
      <c r="L58" s="12" t="s">
        <v>67</v>
      </c>
      <c r="M58" s="12" t="s">
        <v>68</v>
      </c>
      <c r="N58" s="12" t="s">
        <v>68</v>
      </c>
      <c r="O58" s="12" t="s">
        <v>67</v>
      </c>
      <c r="P58" s="12" t="s">
        <v>68</v>
      </c>
      <c r="Q58" s="12" t="s">
        <v>68</v>
      </c>
      <c r="R58" s="12" t="s">
        <v>66</v>
      </c>
      <c r="S58" s="12" t="s">
        <v>67</v>
      </c>
      <c r="T58" s="12" t="s">
        <v>67</v>
      </c>
      <c r="U58" s="12" t="s">
        <v>66</v>
      </c>
      <c r="V58" s="12" t="s">
        <v>67</v>
      </c>
      <c r="W58" s="12" t="s">
        <v>66</v>
      </c>
      <c r="X58" s="12" t="s">
        <v>67</v>
      </c>
      <c r="Y58" s="12" t="s">
        <v>68</v>
      </c>
      <c r="Z58" s="12" t="s">
        <v>68</v>
      </c>
      <c r="AA58" s="12" t="s">
        <v>67</v>
      </c>
      <c r="AB58" s="12" t="s">
        <v>67</v>
      </c>
      <c r="AC58" s="12" t="s">
        <v>67</v>
      </c>
      <c r="AD58" s="12" t="s">
        <v>66</v>
      </c>
      <c r="AE58" s="12" t="s">
        <v>66</v>
      </c>
      <c r="AF58" s="12" t="s">
        <v>67</v>
      </c>
      <c r="AG58" s="12" t="s">
        <v>68</v>
      </c>
      <c r="AH58" s="12" t="s">
        <v>66</v>
      </c>
      <c r="AI58" s="12" t="s">
        <v>66</v>
      </c>
      <c r="AJ58" s="12" t="s">
        <v>67</v>
      </c>
      <c r="AK58" s="12" t="s">
        <v>66</v>
      </c>
      <c r="AL58" s="12" t="s">
        <v>66</v>
      </c>
      <c r="AM58" s="12" t="s">
        <v>66</v>
      </c>
      <c r="AN58" s="12" t="s">
        <v>66</v>
      </c>
      <c r="AO58" s="12" t="s">
        <v>68</v>
      </c>
      <c r="AP58" s="12" t="s">
        <v>67</v>
      </c>
      <c r="AQ58" s="12" t="s">
        <v>66</v>
      </c>
      <c r="AR58" s="12" t="s">
        <v>67</v>
      </c>
      <c r="AS58" s="12" t="s">
        <v>66</v>
      </c>
      <c r="AT58" s="12" t="s">
        <v>66</v>
      </c>
      <c r="AU58" s="12" t="s">
        <v>66</v>
      </c>
      <c r="AV58" s="12" t="s">
        <v>66</v>
      </c>
      <c r="AW58" s="12" t="s">
        <v>66</v>
      </c>
      <c r="AX58" s="12" t="s">
        <v>68</v>
      </c>
      <c r="AY58" s="125" t="s">
        <v>128</v>
      </c>
    </row>
    <row r="59" spans="2:51">
      <c r="B59" s="102" t="s">
        <v>129</v>
      </c>
      <c r="C59" s="12" t="s">
        <v>67</v>
      </c>
      <c r="D59" s="12" t="s">
        <v>66</v>
      </c>
      <c r="E59" s="12" t="s">
        <v>67</v>
      </c>
      <c r="F59" s="12" t="s">
        <v>67</v>
      </c>
      <c r="G59" s="12" t="s">
        <v>68</v>
      </c>
      <c r="H59" s="12" t="s">
        <v>66</v>
      </c>
      <c r="I59" s="12" t="s">
        <v>66</v>
      </c>
      <c r="J59" s="12" t="s">
        <v>66</v>
      </c>
      <c r="K59" s="12" t="s">
        <v>67</v>
      </c>
      <c r="L59" s="12" t="s">
        <v>66</v>
      </c>
      <c r="M59" s="12" t="s">
        <v>66</v>
      </c>
      <c r="N59" s="12" t="s">
        <v>67</v>
      </c>
      <c r="O59" s="12" t="s">
        <v>67</v>
      </c>
      <c r="P59" s="12" t="s">
        <v>66</v>
      </c>
      <c r="Q59" s="12" t="s">
        <v>66</v>
      </c>
      <c r="R59" s="12" t="s">
        <v>68</v>
      </c>
      <c r="S59" s="12" t="s">
        <v>66</v>
      </c>
      <c r="T59" s="12" t="s">
        <v>66</v>
      </c>
      <c r="U59" s="12" t="s">
        <v>66</v>
      </c>
      <c r="V59" s="12" t="s">
        <v>67</v>
      </c>
      <c r="W59" s="12" t="s">
        <v>68</v>
      </c>
      <c r="X59" s="12" t="s">
        <v>67</v>
      </c>
      <c r="Y59" s="12" t="s">
        <v>66</v>
      </c>
      <c r="Z59" s="12" t="s">
        <v>67</v>
      </c>
      <c r="AA59" s="12" t="s">
        <v>67</v>
      </c>
      <c r="AB59" s="12" t="s">
        <v>68</v>
      </c>
      <c r="AC59" s="12" t="s">
        <v>67</v>
      </c>
      <c r="AD59" s="12" t="s">
        <v>66</v>
      </c>
      <c r="AE59" s="12" t="s">
        <v>66</v>
      </c>
      <c r="AF59" s="12" t="s">
        <v>68</v>
      </c>
      <c r="AG59" s="12" t="s">
        <v>68</v>
      </c>
      <c r="AH59" s="12" t="s">
        <v>66</v>
      </c>
      <c r="AI59" s="12" t="s">
        <v>66</v>
      </c>
      <c r="AJ59" s="12" t="s">
        <v>66</v>
      </c>
      <c r="AK59" s="12" t="s">
        <v>66</v>
      </c>
      <c r="AL59" s="12" t="s">
        <v>66</v>
      </c>
      <c r="AM59" s="12" t="s">
        <v>67</v>
      </c>
      <c r="AN59" s="12" t="s">
        <v>66</v>
      </c>
      <c r="AO59" s="12" t="s">
        <v>68</v>
      </c>
      <c r="AP59" s="12" t="s">
        <v>67</v>
      </c>
      <c r="AQ59" s="12" t="s">
        <v>68</v>
      </c>
      <c r="AR59" s="12" t="s">
        <v>68</v>
      </c>
      <c r="AS59" s="12" t="s">
        <v>66</v>
      </c>
      <c r="AT59" s="12" t="s">
        <v>66</v>
      </c>
      <c r="AU59" s="12" t="s">
        <v>68</v>
      </c>
      <c r="AV59" s="12" t="s">
        <v>66</v>
      </c>
      <c r="AW59" s="12" t="s">
        <v>66</v>
      </c>
      <c r="AX59" s="12" t="s">
        <v>66</v>
      </c>
      <c r="AY59" s="125" t="s">
        <v>75</v>
      </c>
    </row>
    <row r="60" spans="2:51">
      <c r="B60" s="102" t="s">
        <v>130</v>
      </c>
      <c r="C60" s="12" t="s">
        <v>67</v>
      </c>
      <c r="D60" s="12" t="s">
        <v>66</v>
      </c>
      <c r="E60" s="12" t="s">
        <v>67</v>
      </c>
      <c r="F60" s="12" t="s">
        <v>67</v>
      </c>
      <c r="G60" s="12" t="s">
        <v>66</v>
      </c>
      <c r="H60" s="12" t="s">
        <v>66</v>
      </c>
      <c r="I60" s="12" t="s">
        <v>66</v>
      </c>
      <c r="J60" s="12" t="s">
        <v>66</v>
      </c>
      <c r="K60" s="12" t="s">
        <v>67</v>
      </c>
      <c r="L60" s="12" t="s">
        <v>67</v>
      </c>
      <c r="M60" s="12" t="s">
        <v>66</v>
      </c>
      <c r="N60" s="12" t="s">
        <v>67</v>
      </c>
      <c r="O60" s="12" t="s">
        <v>67</v>
      </c>
      <c r="P60" s="12" t="s">
        <v>68</v>
      </c>
      <c r="Q60" s="12" t="s">
        <v>66</v>
      </c>
      <c r="R60" s="12" t="s">
        <v>66</v>
      </c>
      <c r="S60" s="12" t="s">
        <v>68</v>
      </c>
      <c r="T60" s="12" t="s">
        <v>68</v>
      </c>
      <c r="U60" s="12" t="s">
        <v>66</v>
      </c>
      <c r="V60" s="12" t="s">
        <v>67</v>
      </c>
      <c r="W60" s="12" t="s">
        <v>68</v>
      </c>
      <c r="X60" s="12" t="s">
        <v>67</v>
      </c>
      <c r="Y60" s="12" t="s">
        <v>66</v>
      </c>
      <c r="Z60" s="12" t="s">
        <v>67</v>
      </c>
      <c r="AA60" s="12" t="s">
        <v>67</v>
      </c>
      <c r="AB60" s="12" t="s">
        <v>66</v>
      </c>
      <c r="AC60" s="12" t="s">
        <v>67</v>
      </c>
      <c r="AD60" s="12" t="s">
        <v>66</v>
      </c>
      <c r="AE60" s="12" t="s">
        <v>66</v>
      </c>
      <c r="AF60" s="12" t="s">
        <v>66</v>
      </c>
      <c r="AG60" s="12" t="s">
        <v>68</v>
      </c>
      <c r="AH60" s="12" t="s">
        <v>67</v>
      </c>
      <c r="AI60" s="12" t="s">
        <v>66</v>
      </c>
      <c r="AJ60" s="12" t="s">
        <v>67</v>
      </c>
      <c r="AK60" s="12" t="s">
        <v>66</v>
      </c>
      <c r="AL60" s="12" t="s">
        <v>66</v>
      </c>
      <c r="AM60" s="12" t="s">
        <v>67</v>
      </c>
      <c r="AN60" s="12" t="s">
        <v>66</v>
      </c>
      <c r="AO60" s="12" t="s">
        <v>68</v>
      </c>
      <c r="AP60" s="12" t="s">
        <v>67</v>
      </c>
      <c r="AQ60" s="12" t="s">
        <v>66</v>
      </c>
      <c r="AR60" s="12" t="s">
        <v>68</v>
      </c>
      <c r="AS60" s="12" t="s">
        <v>66</v>
      </c>
      <c r="AT60" s="12" t="s">
        <v>66</v>
      </c>
      <c r="AU60" s="12" t="s">
        <v>66</v>
      </c>
      <c r="AV60" s="12" t="s">
        <v>66</v>
      </c>
      <c r="AW60" s="12" t="s">
        <v>66</v>
      </c>
      <c r="AX60" s="12" t="s">
        <v>66</v>
      </c>
      <c r="AY60" s="125" t="s">
        <v>110</v>
      </c>
    </row>
    <row r="61" spans="2:51">
      <c r="B61" s="102" t="s">
        <v>131</v>
      </c>
      <c r="C61" s="12" t="s">
        <v>66</v>
      </c>
      <c r="D61" s="12" t="s">
        <v>66</v>
      </c>
      <c r="E61" s="12" t="s">
        <v>66</v>
      </c>
      <c r="F61" s="12" t="s">
        <v>68</v>
      </c>
      <c r="G61" s="12" t="s">
        <v>68</v>
      </c>
      <c r="H61" s="12" t="s">
        <v>66</v>
      </c>
      <c r="I61" s="12" t="s">
        <v>66</v>
      </c>
      <c r="J61" s="12" t="s">
        <v>66</v>
      </c>
      <c r="K61" s="12" t="s">
        <v>67</v>
      </c>
      <c r="L61" s="12" t="s">
        <v>67</v>
      </c>
      <c r="M61" s="12" t="s">
        <v>66</v>
      </c>
      <c r="N61" s="12" t="s">
        <v>67</v>
      </c>
      <c r="O61" s="12" t="s">
        <v>67</v>
      </c>
      <c r="P61" s="12" t="s">
        <v>68</v>
      </c>
      <c r="Q61" s="12" t="s">
        <v>68</v>
      </c>
      <c r="R61" s="12" t="s">
        <v>67</v>
      </c>
      <c r="S61" s="12" t="s">
        <v>66</v>
      </c>
      <c r="T61" s="12" t="s">
        <v>66</v>
      </c>
      <c r="U61" s="12" t="s">
        <v>66</v>
      </c>
      <c r="V61" s="12" t="s">
        <v>67</v>
      </c>
      <c r="W61" s="12" t="s">
        <v>68</v>
      </c>
      <c r="X61" s="12" t="s">
        <v>67</v>
      </c>
      <c r="Y61" s="12" t="s">
        <v>66</v>
      </c>
      <c r="Z61" s="12" t="s">
        <v>67</v>
      </c>
      <c r="AA61" s="12" t="s">
        <v>67</v>
      </c>
      <c r="AB61" s="12" t="s">
        <v>67</v>
      </c>
      <c r="AC61" s="12" t="s">
        <v>67</v>
      </c>
      <c r="AD61" s="12" t="s">
        <v>66</v>
      </c>
      <c r="AE61" s="12" t="s">
        <v>66</v>
      </c>
      <c r="AF61" s="12" t="s">
        <v>67</v>
      </c>
      <c r="AG61" s="12" t="s">
        <v>67</v>
      </c>
      <c r="AH61" s="12" t="s">
        <v>66</v>
      </c>
      <c r="AI61" s="12" t="s">
        <v>66</v>
      </c>
      <c r="AJ61" s="12" t="s">
        <v>67</v>
      </c>
      <c r="AK61" s="12" t="s">
        <v>66</v>
      </c>
      <c r="AL61" s="12" t="s">
        <v>66</v>
      </c>
      <c r="AM61" s="12" t="s">
        <v>66</v>
      </c>
      <c r="AN61" s="12" t="s">
        <v>66</v>
      </c>
      <c r="AO61" s="12" t="s">
        <v>68</v>
      </c>
      <c r="AP61" s="12" t="s">
        <v>67</v>
      </c>
      <c r="AQ61" s="12" t="s">
        <v>66</v>
      </c>
      <c r="AR61" s="12" t="s">
        <v>66</v>
      </c>
      <c r="AS61" s="12" t="s">
        <v>66</v>
      </c>
      <c r="AT61" s="12" t="s">
        <v>66</v>
      </c>
      <c r="AU61" s="12" t="s">
        <v>66</v>
      </c>
      <c r="AV61" s="12" t="s">
        <v>66</v>
      </c>
      <c r="AW61" s="12" t="s">
        <v>66</v>
      </c>
      <c r="AX61" s="12" t="s">
        <v>66</v>
      </c>
      <c r="AY61" s="125" t="s">
        <v>73</v>
      </c>
    </row>
    <row r="62" spans="2:51">
      <c r="B62" s="102" t="s">
        <v>132</v>
      </c>
      <c r="C62" s="12" t="s">
        <v>66</v>
      </c>
      <c r="D62" s="12" t="s">
        <v>66</v>
      </c>
      <c r="E62" s="12" t="s">
        <v>66</v>
      </c>
      <c r="F62" s="12" t="s">
        <v>66</v>
      </c>
      <c r="G62" s="12" t="s">
        <v>68</v>
      </c>
      <c r="H62" s="12" t="s">
        <v>68</v>
      </c>
      <c r="I62" s="12" t="s">
        <v>66</v>
      </c>
      <c r="J62" s="12" t="s">
        <v>66</v>
      </c>
      <c r="K62" s="12" t="s">
        <v>68</v>
      </c>
      <c r="L62" s="12" t="s">
        <v>67</v>
      </c>
      <c r="M62" s="12" t="s">
        <v>68</v>
      </c>
      <c r="N62" s="12" t="s">
        <v>68</v>
      </c>
      <c r="O62" s="12" t="s">
        <v>67</v>
      </c>
      <c r="P62" s="12" t="s">
        <v>67</v>
      </c>
      <c r="Q62" s="12" t="s">
        <v>66</v>
      </c>
      <c r="R62" s="12" t="s">
        <v>67</v>
      </c>
      <c r="S62" s="12" t="s">
        <v>66</v>
      </c>
      <c r="T62" s="12" t="s">
        <v>66</v>
      </c>
      <c r="U62" s="12" t="s">
        <v>66</v>
      </c>
      <c r="V62" s="12" t="s">
        <v>67</v>
      </c>
      <c r="W62" s="12" t="s">
        <v>67</v>
      </c>
      <c r="X62" s="12" t="s">
        <v>68</v>
      </c>
      <c r="Y62" s="12" t="s">
        <v>68</v>
      </c>
      <c r="Z62" s="12" t="s">
        <v>67</v>
      </c>
      <c r="AA62" s="12" t="s">
        <v>67</v>
      </c>
      <c r="AB62" s="12" t="s">
        <v>67</v>
      </c>
      <c r="AC62" s="12" t="s">
        <v>67</v>
      </c>
      <c r="AD62" s="12" t="s">
        <v>66</v>
      </c>
      <c r="AE62" s="12" t="s">
        <v>68</v>
      </c>
      <c r="AF62" s="12" t="s">
        <v>67</v>
      </c>
      <c r="AG62" s="12" t="s">
        <v>67</v>
      </c>
      <c r="AH62" s="12" t="s">
        <v>67</v>
      </c>
      <c r="AI62" s="12" t="s">
        <v>66</v>
      </c>
      <c r="AJ62" s="12" t="s">
        <v>67</v>
      </c>
      <c r="AK62" s="12" t="s">
        <v>68</v>
      </c>
      <c r="AL62" s="12" t="s">
        <v>66</v>
      </c>
      <c r="AM62" s="12" t="s">
        <v>66</v>
      </c>
      <c r="AN62" s="12" t="s">
        <v>66</v>
      </c>
      <c r="AO62" s="12" t="s">
        <v>68</v>
      </c>
      <c r="AP62" s="12" t="s">
        <v>67</v>
      </c>
      <c r="AQ62" s="12" t="s">
        <v>66</v>
      </c>
      <c r="AR62" s="12" t="s">
        <v>66</v>
      </c>
      <c r="AS62" s="12" t="s">
        <v>66</v>
      </c>
      <c r="AT62" s="12" t="s">
        <v>66</v>
      </c>
      <c r="AU62" s="12" t="s">
        <v>66</v>
      </c>
      <c r="AV62" s="12" t="s">
        <v>66</v>
      </c>
      <c r="AW62" s="12" t="s">
        <v>66</v>
      </c>
      <c r="AX62" s="12" t="s">
        <v>66</v>
      </c>
      <c r="AY62" s="125" t="s">
        <v>77</v>
      </c>
    </row>
    <row r="63" spans="2:51">
      <c r="B63" s="102" t="s">
        <v>133</v>
      </c>
      <c r="C63" s="12" t="s">
        <v>67</v>
      </c>
      <c r="D63" s="12" t="s">
        <v>66</v>
      </c>
      <c r="E63" s="12" t="s">
        <v>67</v>
      </c>
      <c r="F63" s="12" t="s">
        <v>67</v>
      </c>
      <c r="G63" s="12" t="s">
        <v>66</v>
      </c>
      <c r="H63" s="12" t="s">
        <v>66</v>
      </c>
      <c r="I63" s="12" t="s">
        <v>66</v>
      </c>
      <c r="J63" s="12" t="s">
        <v>66</v>
      </c>
      <c r="K63" s="12" t="s">
        <v>67</v>
      </c>
      <c r="L63" s="12" t="s">
        <v>67</v>
      </c>
      <c r="M63" s="12" t="s">
        <v>66</v>
      </c>
      <c r="N63" s="12" t="s">
        <v>67</v>
      </c>
      <c r="O63" s="12" t="s">
        <v>67</v>
      </c>
      <c r="P63" s="12" t="s">
        <v>68</v>
      </c>
      <c r="Q63" s="12" t="s">
        <v>66</v>
      </c>
      <c r="R63" s="12" t="s">
        <v>68</v>
      </c>
      <c r="S63" s="12" t="s">
        <v>68</v>
      </c>
      <c r="T63" s="12" t="s">
        <v>68</v>
      </c>
      <c r="U63" s="12" t="s">
        <v>66</v>
      </c>
      <c r="V63" s="12" t="s">
        <v>67</v>
      </c>
      <c r="W63" s="12" t="s">
        <v>67</v>
      </c>
      <c r="X63" s="12" t="s">
        <v>67</v>
      </c>
      <c r="Y63" s="12" t="s">
        <v>66</v>
      </c>
      <c r="Z63" s="12" t="s">
        <v>67</v>
      </c>
      <c r="AA63" s="12" t="s">
        <v>67</v>
      </c>
      <c r="AB63" s="12" t="s">
        <v>68</v>
      </c>
      <c r="AC63" s="12" t="s">
        <v>67</v>
      </c>
      <c r="AD63" s="12" t="s">
        <v>66</v>
      </c>
      <c r="AE63" s="12" t="s">
        <v>66</v>
      </c>
      <c r="AF63" s="12" t="s">
        <v>68</v>
      </c>
      <c r="AG63" s="12" t="s">
        <v>68</v>
      </c>
      <c r="AH63" s="12" t="s">
        <v>67</v>
      </c>
      <c r="AI63" s="12" t="s">
        <v>66</v>
      </c>
      <c r="AJ63" s="12" t="s">
        <v>67</v>
      </c>
      <c r="AK63" s="12" t="s">
        <v>68</v>
      </c>
      <c r="AL63" s="12" t="s">
        <v>67</v>
      </c>
      <c r="AM63" s="12" t="s">
        <v>67</v>
      </c>
      <c r="AN63" s="12" t="s">
        <v>66</v>
      </c>
      <c r="AO63" s="12" t="s">
        <v>68</v>
      </c>
      <c r="AP63" s="12" t="s">
        <v>67</v>
      </c>
      <c r="AQ63" s="12" t="s">
        <v>66</v>
      </c>
      <c r="AR63" s="12" t="s">
        <v>68</v>
      </c>
      <c r="AS63" s="12" t="s">
        <v>66</v>
      </c>
      <c r="AT63" s="12" t="s">
        <v>66</v>
      </c>
      <c r="AU63" s="12" t="s">
        <v>66</v>
      </c>
      <c r="AV63" s="12" t="s">
        <v>66</v>
      </c>
      <c r="AW63" s="12" t="s">
        <v>66</v>
      </c>
      <c r="AX63" s="12" t="s">
        <v>66</v>
      </c>
      <c r="AY63" s="125" t="s">
        <v>110</v>
      </c>
    </row>
    <row r="64" spans="2:51">
      <c r="B64" s="102" t="s">
        <v>134</v>
      </c>
      <c r="C64" s="12" t="s">
        <v>66</v>
      </c>
      <c r="D64" s="12" t="s">
        <v>66</v>
      </c>
      <c r="E64" s="12" t="s">
        <v>66</v>
      </c>
      <c r="F64" s="12" t="s">
        <v>67</v>
      </c>
      <c r="G64" s="12" t="s">
        <v>66</v>
      </c>
      <c r="H64" s="12" t="s">
        <v>67</v>
      </c>
      <c r="I64" s="12" t="s">
        <v>66</v>
      </c>
      <c r="J64" s="12" t="s">
        <v>66</v>
      </c>
      <c r="K64" s="12" t="s">
        <v>67</v>
      </c>
      <c r="L64" s="12" t="s">
        <v>67</v>
      </c>
      <c r="M64" s="12" t="s">
        <v>66</v>
      </c>
      <c r="N64" s="12" t="s">
        <v>66</v>
      </c>
      <c r="O64" s="12" t="s">
        <v>67</v>
      </c>
      <c r="P64" s="12" t="s">
        <v>66</v>
      </c>
      <c r="Q64" s="12" t="s">
        <v>66</v>
      </c>
      <c r="R64" s="12" t="s">
        <v>66</v>
      </c>
      <c r="S64" s="12" t="s">
        <v>66</v>
      </c>
      <c r="T64" s="12" t="s">
        <v>66</v>
      </c>
      <c r="U64" s="12" t="s">
        <v>66</v>
      </c>
      <c r="V64" s="12" t="s">
        <v>67</v>
      </c>
      <c r="W64" s="12" t="s">
        <v>68</v>
      </c>
      <c r="X64" s="12" t="s">
        <v>67</v>
      </c>
      <c r="Y64" s="12" t="s">
        <v>66</v>
      </c>
      <c r="Z64" s="12" t="s">
        <v>66</v>
      </c>
      <c r="AA64" s="12" t="s">
        <v>67</v>
      </c>
      <c r="AB64" s="12" t="s">
        <v>66</v>
      </c>
      <c r="AC64" s="12" t="s">
        <v>67</v>
      </c>
      <c r="AD64" s="12" t="s">
        <v>67</v>
      </c>
      <c r="AE64" s="12" t="s">
        <v>67</v>
      </c>
      <c r="AF64" s="12" t="s">
        <v>66</v>
      </c>
      <c r="AG64" s="12" t="s">
        <v>68</v>
      </c>
      <c r="AH64" s="12" t="s">
        <v>67</v>
      </c>
      <c r="AI64" s="12" t="s">
        <v>66</v>
      </c>
      <c r="AJ64" s="12" t="s">
        <v>67</v>
      </c>
      <c r="AK64" s="12" t="s">
        <v>68</v>
      </c>
      <c r="AL64" s="12" t="s">
        <v>66</v>
      </c>
      <c r="AM64" s="12" t="s">
        <v>66</v>
      </c>
      <c r="AN64" s="12" t="s">
        <v>66</v>
      </c>
      <c r="AO64" s="12" t="s">
        <v>68</v>
      </c>
      <c r="AP64" s="12" t="s">
        <v>67</v>
      </c>
      <c r="AQ64" s="12" t="s">
        <v>66</v>
      </c>
      <c r="AR64" s="12" t="s">
        <v>66</v>
      </c>
      <c r="AS64" s="12" t="s">
        <v>66</v>
      </c>
      <c r="AT64" s="12" t="s">
        <v>66</v>
      </c>
      <c r="AU64" s="12" t="s">
        <v>67</v>
      </c>
      <c r="AV64" s="12" t="s">
        <v>66</v>
      </c>
      <c r="AW64" s="12" t="s">
        <v>66</v>
      </c>
      <c r="AX64" s="12" t="s">
        <v>66</v>
      </c>
      <c r="AY64" s="125" t="s">
        <v>72</v>
      </c>
    </row>
    <row r="65" spans="2:51" ht="29">
      <c r="B65" s="102" t="s">
        <v>135</v>
      </c>
      <c r="C65" s="12" t="s">
        <v>66</v>
      </c>
      <c r="D65" s="12" t="s">
        <v>66</v>
      </c>
      <c r="E65" s="12" t="s">
        <v>66</v>
      </c>
      <c r="F65" s="12" t="s">
        <v>67</v>
      </c>
      <c r="G65" s="12" t="s">
        <v>66</v>
      </c>
      <c r="H65" s="12" t="s">
        <v>67</v>
      </c>
      <c r="I65" s="12" t="s">
        <v>66</v>
      </c>
      <c r="J65" s="12" t="s">
        <v>66</v>
      </c>
      <c r="K65" s="12" t="s">
        <v>67</v>
      </c>
      <c r="L65" s="12" t="s">
        <v>67</v>
      </c>
      <c r="M65" s="12" t="s">
        <v>66</v>
      </c>
      <c r="N65" s="12" t="s">
        <v>66</v>
      </c>
      <c r="O65" s="12" t="s">
        <v>67</v>
      </c>
      <c r="P65" s="12" t="s">
        <v>66</v>
      </c>
      <c r="Q65" s="12" t="s">
        <v>66</v>
      </c>
      <c r="R65" s="12" t="s">
        <v>66</v>
      </c>
      <c r="S65" s="12" t="s">
        <v>66</v>
      </c>
      <c r="T65" s="12" t="s">
        <v>66</v>
      </c>
      <c r="U65" s="12" t="s">
        <v>66</v>
      </c>
      <c r="V65" s="12" t="s">
        <v>67</v>
      </c>
      <c r="W65" s="12" t="s">
        <v>68</v>
      </c>
      <c r="X65" s="12" t="s">
        <v>67</v>
      </c>
      <c r="Y65" s="12" t="s">
        <v>66</v>
      </c>
      <c r="Z65" s="12" t="s">
        <v>66</v>
      </c>
      <c r="AA65" s="12" t="s">
        <v>67</v>
      </c>
      <c r="AB65" s="12" t="s">
        <v>66</v>
      </c>
      <c r="AC65" s="12" t="s">
        <v>67</v>
      </c>
      <c r="AD65" s="12" t="s">
        <v>66</v>
      </c>
      <c r="AE65" s="12" t="s">
        <v>66</v>
      </c>
      <c r="AF65" s="12" t="s">
        <v>66</v>
      </c>
      <c r="AG65" s="12" t="s">
        <v>68</v>
      </c>
      <c r="AH65" s="12" t="s">
        <v>68</v>
      </c>
      <c r="AI65" s="12" t="s">
        <v>66</v>
      </c>
      <c r="AJ65" s="12" t="s">
        <v>67</v>
      </c>
      <c r="AK65" s="12" t="s">
        <v>68</v>
      </c>
      <c r="AL65" s="12" t="s">
        <v>66</v>
      </c>
      <c r="AM65" s="12" t="s">
        <v>66</v>
      </c>
      <c r="AN65" s="12" t="s">
        <v>67</v>
      </c>
      <c r="AO65" s="12" t="s">
        <v>68</v>
      </c>
      <c r="AP65" s="12" t="s">
        <v>67</v>
      </c>
      <c r="AQ65" s="12" t="s">
        <v>66</v>
      </c>
      <c r="AR65" s="12" t="s">
        <v>66</v>
      </c>
      <c r="AS65" s="12" t="s">
        <v>66</v>
      </c>
      <c r="AT65" s="12" t="s">
        <v>68</v>
      </c>
      <c r="AU65" s="12" t="s">
        <v>66</v>
      </c>
      <c r="AV65" s="12" t="s">
        <v>66</v>
      </c>
      <c r="AW65" s="12" t="s">
        <v>66</v>
      </c>
      <c r="AX65" s="12" t="s">
        <v>66</v>
      </c>
      <c r="AY65" s="125" t="s">
        <v>72</v>
      </c>
    </row>
    <row r="66" spans="2:51">
      <c r="B66" s="102" t="s">
        <v>136</v>
      </c>
      <c r="C66" s="12" t="s">
        <v>66</v>
      </c>
      <c r="D66" s="12" t="s">
        <v>66</v>
      </c>
      <c r="E66" s="12" t="s">
        <v>66</v>
      </c>
      <c r="F66" s="12" t="s">
        <v>67</v>
      </c>
      <c r="G66" s="12" t="s">
        <v>66</v>
      </c>
      <c r="H66" s="12" t="s">
        <v>66</v>
      </c>
      <c r="I66" s="12" t="s">
        <v>66</v>
      </c>
      <c r="J66" s="12" t="s">
        <v>66</v>
      </c>
      <c r="K66" s="12" t="s">
        <v>67</v>
      </c>
      <c r="L66" s="12" t="s">
        <v>66</v>
      </c>
      <c r="M66" s="12" t="s">
        <v>66</v>
      </c>
      <c r="N66" s="12" t="s">
        <v>67</v>
      </c>
      <c r="O66" s="12" t="s">
        <v>67</v>
      </c>
      <c r="P66" s="12" t="s">
        <v>67</v>
      </c>
      <c r="Q66" s="12" t="s">
        <v>66</v>
      </c>
      <c r="R66" s="12" t="s">
        <v>67</v>
      </c>
      <c r="S66" s="12" t="s">
        <v>66</v>
      </c>
      <c r="T66" s="12" t="s">
        <v>66</v>
      </c>
      <c r="U66" s="12" t="s">
        <v>66</v>
      </c>
      <c r="V66" s="12" t="s">
        <v>67</v>
      </c>
      <c r="W66" s="12" t="s">
        <v>67</v>
      </c>
      <c r="X66" s="12" t="s">
        <v>67</v>
      </c>
      <c r="Y66" s="12" t="s">
        <v>66</v>
      </c>
      <c r="Z66" s="12" t="s">
        <v>66</v>
      </c>
      <c r="AA66" s="12" t="s">
        <v>67</v>
      </c>
      <c r="AB66" s="12" t="s">
        <v>67</v>
      </c>
      <c r="AC66" s="12" t="s">
        <v>67</v>
      </c>
      <c r="AD66" s="12" t="s">
        <v>67</v>
      </c>
      <c r="AE66" s="12" t="s">
        <v>66</v>
      </c>
      <c r="AF66" s="12" t="s">
        <v>67</v>
      </c>
      <c r="AG66" s="12" t="s">
        <v>67</v>
      </c>
      <c r="AH66" s="12" t="s">
        <v>67</v>
      </c>
      <c r="AI66" s="12" t="s">
        <v>66</v>
      </c>
      <c r="AJ66" s="12" t="s">
        <v>67</v>
      </c>
      <c r="AK66" s="12" t="s">
        <v>68</v>
      </c>
      <c r="AL66" s="12" t="s">
        <v>66</v>
      </c>
      <c r="AM66" s="12" t="s">
        <v>66</v>
      </c>
      <c r="AN66" s="12" t="s">
        <v>66</v>
      </c>
      <c r="AO66" s="12" t="s">
        <v>68</v>
      </c>
      <c r="AP66" s="12" t="s">
        <v>67</v>
      </c>
      <c r="AQ66" s="12" t="s">
        <v>66</v>
      </c>
      <c r="AR66" s="12" t="s">
        <v>68</v>
      </c>
      <c r="AS66" s="12" t="s">
        <v>66</v>
      </c>
      <c r="AT66" s="12" t="s">
        <v>66</v>
      </c>
      <c r="AU66" s="12" t="s">
        <v>66</v>
      </c>
      <c r="AV66" s="12" t="s">
        <v>66</v>
      </c>
      <c r="AW66" s="12" t="s">
        <v>66</v>
      </c>
      <c r="AX66" s="12" t="s">
        <v>68</v>
      </c>
      <c r="AY66" s="125" t="s">
        <v>70</v>
      </c>
    </row>
    <row r="67" spans="2:51">
      <c r="B67" s="102" t="s">
        <v>137</v>
      </c>
      <c r="C67" s="12" t="s">
        <v>66</v>
      </c>
      <c r="D67" s="12" t="s">
        <v>66</v>
      </c>
      <c r="E67" s="12" t="s">
        <v>66</v>
      </c>
      <c r="F67" s="12" t="s">
        <v>67</v>
      </c>
      <c r="G67" s="12" t="s">
        <v>66</v>
      </c>
      <c r="H67" s="12" t="s">
        <v>67</v>
      </c>
      <c r="I67" s="12" t="s">
        <v>66</v>
      </c>
      <c r="J67" s="12" t="s">
        <v>66</v>
      </c>
      <c r="K67" s="12" t="s">
        <v>68</v>
      </c>
      <c r="L67" s="12" t="s">
        <v>67</v>
      </c>
      <c r="M67" s="12" t="s">
        <v>66</v>
      </c>
      <c r="N67" s="12" t="s">
        <v>67</v>
      </c>
      <c r="O67" s="12" t="s">
        <v>67</v>
      </c>
      <c r="P67" s="12" t="s">
        <v>68</v>
      </c>
      <c r="Q67" s="12" t="s">
        <v>66</v>
      </c>
      <c r="R67" s="12" t="s">
        <v>68</v>
      </c>
      <c r="S67" s="12" t="s">
        <v>66</v>
      </c>
      <c r="T67" s="12" t="s">
        <v>66</v>
      </c>
      <c r="U67" s="12" t="s">
        <v>66</v>
      </c>
      <c r="V67" s="12" t="s">
        <v>67</v>
      </c>
      <c r="W67" s="12" t="s">
        <v>68</v>
      </c>
      <c r="X67" s="12" t="s">
        <v>68</v>
      </c>
      <c r="Y67" s="12" t="s">
        <v>66</v>
      </c>
      <c r="Z67" s="12" t="s">
        <v>67</v>
      </c>
      <c r="AA67" s="12" t="s">
        <v>67</v>
      </c>
      <c r="AB67" s="12" t="s">
        <v>68</v>
      </c>
      <c r="AC67" s="12" t="s">
        <v>67</v>
      </c>
      <c r="AD67" s="12" t="s">
        <v>67</v>
      </c>
      <c r="AE67" s="12" t="s">
        <v>66</v>
      </c>
      <c r="AF67" s="12" t="s">
        <v>68</v>
      </c>
      <c r="AG67" s="12" t="s">
        <v>67</v>
      </c>
      <c r="AH67" s="12" t="s">
        <v>66</v>
      </c>
      <c r="AI67" s="12" t="s">
        <v>66</v>
      </c>
      <c r="AJ67" s="12" t="s">
        <v>67</v>
      </c>
      <c r="AK67" s="12" t="s">
        <v>68</v>
      </c>
      <c r="AL67" s="12" t="s">
        <v>66</v>
      </c>
      <c r="AM67" s="12" t="s">
        <v>66</v>
      </c>
      <c r="AN67" s="12" t="s">
        <v>66</v>
      </c>
      <c r="AO67" s="12" t="s">
        <v>68</v>
      </c>
      <c r="AP67" s="12" t="s">
        <v>68</v>
      </c>
      <c r="AQ67" s="12" t="s">
        <v>66</v>
      </c>
      <c r="AR67" s="12" t="s">
        <v>67</v>
      </c>
      <c r="AS67" s="12" t="s">
        <v>67</v>
      </c>
      <c r="AT67" s="12" t="s">
        <v>67</v>
      </c>
      <c r="AU67" s="12" t="s">
        <v>68</v>
      </c>
      <c r="AV67" s="12" t="s">
        <v>67</v>
      </c>
      <c r="AW67" s="12" t="s">
        <v>66</v>
      </c>
      <c r="AX67" s="12" t="s">
        <v>66</v>
      </c>
      <c r="AY67" s="125" t="s">
        <v>73</v>
      </c>
    </row>
    <row r="68" spans="2:51" ht="29">
      <c r="B68" s="102" t="s">
        <v>138</v>
      </c>
      <c r="C68" s="12" t="s">
        <v>66</v>
      </c>
      <c r="D68" s="12" t="s">
        <v>66</v>
      </c>
      <c r="E68" s="12" t="s">
        <v>66</v>
      </c>
      <c r="F68" s="12" t="s">
        <v>67</v>
      </c>
      <c r="G68" s="12" t="s">
        <v>68</v>
      </c>
      <c r="H68" s="12" t="s">
        <v>67</v>
      </c>
      <c r="I68" s="12" t="s">
        <v>66</v>
      </c>
      <c r="J68" s="12" t="s">
        <v>66</v>
      </c>
      <c r="K68" s="12" t="s">
        <v>67</v>
      </c>
      <c r="L68" s="12" t="s">
        <v>66</v>
      </c>
      <c r="M68" s="12" t="s">
        <v>67</v>
      </c>
      <c r="N68" s="12" t="s">
        <v>67</v>
      </c>
      <c r="O68" s="12" t="s">
        <v>67</v>
      </c>
      <c r="P68" s="12" t="s">
        <v>68</v>
      </c>
      <c r="Q68" s="12" t="s">
        <v>68</v>
      </c>
      <c r="R68" s="12" t="s">
        <v>67</v>
      </c>
      <c r="S68" s="12" t="s">
        <v>66</v>
      </c>
      <c r="T68" s="12" t="s">
        <v>66</v>
      </c>
      <c r="U68" s="12" t="s">
        <v>66</v>
      </c>
      <c r="V68" s="12" t="s">
        <v>67</v>
      </c>
      <c r="W68" s="12" t="s">
        <v>67</v>
      </c>
      <c r="X68" s="12" t="s">
        <v>67</v>
      </c>
      <c r="Y68" s="12" t="s">
        <v>68</v>
      </c>
      <c r="Z68" s="12" t="s">
        <v>67</v>
      </c>
      <c r="AA68" s="12" t="s">
        <v>67</v>
      </c>
      <c r="AB68" s="12" t="s">
        <v>67</v>
      </c>
      <c r="AC68" s="12" t="s">
        <v>67</v>
      </c>
      <c r="AD68" s="12" t="s">
        <v>66</v>
      </c>
      <c r="AE68" s="12" t="s">
        <v>68</v>
      </c>
      <c r="AF68" s="12" t="s">
        <v>67</v>
      </c>
      <c r="AG68" s="12" t="s">
        <v>68</v>
      </c>
      <c r="AH68" s="12" t="s">
        <v>66</v>
      </c>
      <c r="AI68" s="12" t="s">
        <v>66</v>
      </c>
      <c r="AJ68" s="12" t="s">
        <v>67</v>
      </c>
      <c r="AK68" s="12" t="s">
        <v>67</v>
      </c>
      <c r="AL68" s="12" t="s">
        <v>66</v>
      </c>
      <c r="AM68" s="12" t="s">
        <v>66</v>
      </c>
      <c r="AN68" s="12" t="s">
        <v>68</v>
      </c>
      <c r="AO68" s="12" t="s">
        <v>68</v>
      </c>
      <c r="AP68" s="12" t="s">
        <v>66</v>
      </c>
      <c r="AQ68" s="12" t="s">
        <v>68</v>
      </c>
      <c r="AR68" s="12" t="s">
        <v>68</v>
      </c>
      <c r="AS68" s="12" t="s">
        <v>66</v>
      </c>
      <c r="AT68" s="12" t="s">
        <v>67</v>
      </c>
      <c r="AU68" s="12" t="s">
        <v>67</v>
      </c>
      <c r="AV68" s="12" t="s">
        <v>68</v>
      </c>
      <c r="AW68" s="12" t="s">
        <v>66</v>
      </c>
      <c r="AX68" s="12" t="s">
        <v>66</v>
      </c>
      <c r="AY68" s="125" t="s">
        <v>139</v>
      </c>
    </row>
    <row r="69" spans="2:51">
      <c r="B69" s="102" t="s">
        <v>140</v>
      </c>
      <c r="C69" s="12" t="s">
        <v>67</v>
      </c>
      <c r="D69" s="12" t="s">
        <v>66</v>
      </c>
      <c r="E69" s="12" t="s">
        <v>67</v>
      </c>
      <c r="F69" s="12" t="s">
        <v>67</v>
      </c>
      <c r="G69" s="12" t="s">
        <v>68</v>
      </c>
      <c r="H69" s="12" t="s">
        <v>68</v>
      </c>
      <c r="I69" s="12" t="s">
        <v>66</v>
      </c>
      <c r="J69" s="12" t="s">
        <v>66</v>
      </c>
      <c r="K69" s="12" t="s">
        <v>67</v>
      </c>
      <c r="L69" s="12" t="s">
        <v>66</v>
      </c>
      <c r="M69" s="12" t="s">
        <v>66</v>
      </c>
      <c r="N69" s="12" t="s">
        <v>67</v>
      </c>
      <c r="O69" s="12" t="s">
        <v>67</v>
      </c>
      <c r="P69" s="12" t="s">
        <v>66</v>
      </c>
      <c r="Q69" s="12" t="s">
        <v>66</v>
      </c>
      <c r="R69" s="12" t="s">
        <v>68</v>
      </c>
      <c r="S69" s="12" t="s">
        <v>66</v>
      </c>
      <c r="T69" s="12" t="s">
        <v>66</v>
      </c>
      <c r="U69" s="12" t="s">
        <v>66</v>
      </c>
      <c r="V69" s="12" t="s">
        <v>67</v>
      </c>
      <c r="W69" s="12" t="s">
        <v>68</v>
      </c>
      <c r="X69" s="12" t="s">
        <v>67</v>
      </c>
      <c r="Y69" s="12" t="s">
        <v>66</v>
      </c>
      <c r="Z69" s="12" t="s">
        <v>67</v>
      </c>
      <c r="AA69" s="12" t="s">
        <v>67</v>
      </c>
      <c r="AB69" s="12" t="s">
        <v>68</v>
      </c>
      <c r="AC69" s="12" t="s">
        <v>67</v>
      </c>
      <c r="AD69" s="12" t="s">
        <v>66</v>
      </c>
      <c r="AE69" s="12" t="s">
        <v>66</v>
      </c>
      <c r="AF69" s="12" t="s">
        <v>68</v>
      </c>
      <c r="AG69" s="12" t="s">
        <v>68</v>
      </c>
      <c r="AH69" s="12" t="s">
        <v>66</v>
      </c>
      <c r="AI69" s="12" t="s">
        <v>66</v>
      </c>
      <c r="AJ69" s="12" t="s">
        <v>66</v>
      </c>
      <c r="AK69" s="12" t="s">
        <v>67</v>
      </c>
      <c r="AL69" s="12" t="s">
        <v>66</v>
      </c>
      <c r="AM69" s="12" t="s">
        <v>67</v>
      </c>
      <c r="AN69" s="12" t="s">
        <v>66</v>
      </c>
      <c r="AO69" s="12" t="s">
        <v>66</v>
      </c>
      <c r="AP69" s="12" t="s">
        <v>67</v>
      </c>
      <c r="AQ69" s="12" t="s">
        <v>66</v>
      </c>
      <c r="AR69" s="12" t="s">
        <v>68</v>
      </c>
      <c r="AS69" s="12" t="s">
        <v>66</v>
      </c>
      <c r="AT69" s="12" t="s">
        <v>66</v>
      </c>
      <c r="AU69" s="12" t="s">
        <v>66</v>
      </c>
      <c r="AV69" s="12" t="s">
        <v>66</v>
      </c>
      <c r="AW69" s="12" t="s">
        <v>66</v>
      </c>
      <c r="AX69" s="12" t="s">
        <v>66</v>
      </c>
      <c r="AY69" s="125" t="s">
        <v>75</v>
      </c>
    </row>
    <row r="70" spans="2:51">
      <c r="B70" s="102" t="s">
        <v>141</v>
      </c>
      <c r="C70" s="12" t="s">
        <v>67</v>
      </c>
      <c r="D70" s="12" t="s">
        <v>66</v>
      </c>
      <c r="E70" s="12" t="s">
        <v>66</v>
      </c>
      <c r="F70" s="12" t="s">
        <v>68</v>
      </c>
      <c r="G70" s="12" t="s">
        <v>66</v>
      </c>
      <c r="H70" s="12" t="s">
        <v>66</v>
      </c>
      <c r="I70" s="12" t="s">
        <v>66</v>
      </c>
      <c r="J70" s="12" t="s">
        <v>66</v>
      </c>
      <c r="K70" s="12" t="s">
        <v>67</v>
      </c>
      <c r="L70" s="12" t="s">
        <v>67</v>
      </c>
      <c r="M70" s="12" t="s">
        <v>67</v>
      </c>
      <c r="N70" s="12" t="s">
        <v>67</v>
      </c>
      <c r="O70" s="12" t="s">
        <v>67</v>
      </c>
      <c r="P70" s="12" t="s">
        <v>68</v>
      </c>
      <c r="Q70" s="12" t="s">
        <v>68</v>
      </c>
      <c r="R70" s="12" t="s">
        <v>67</v>
      </c>
      <c r="S70" s="12" t="s">
        <v>68</v>
      </c>
      <c r="T70" s="12" t="s">
        <v>68</v>
      </c>
      <c r="U70" s="12" t="s">
        <v>66</v>
      </c>
      <c r="V70" s="12" t="s">
        <v>67</v>
      </c>
      <c r="W70" s="12" t="s">
        <v>68</v>
      </c>
      <c r="X70" s="12" t="s">
        <v>67</v>
      </c>
      <c r="Y70" s="12" t="s">
        <v>68</v>
      </c>
      <c r="Z70" s="12" t="s">
        <v>67</v>
      </c>
      <c r="AA70" s="12" t="s">
        <v>67</v>
      </c>
      <c r="AB70" s="12" t="s">
        <v>67</v>
      </c>
      <c r="AC70" s="12" t="s">
        <v>67</v>
      </c>
      <c r="AD70" s="12" t="s">
        <v>66</v>
      </c>
      <c r="AE70" s="12" t="s">
        <v>66</v>
      </c>
      <c r="AF70" s="12" t="s">
        <v>67</v>
      </c>
      <c r="AG70" s="12" t="s">
        <v>68</v>
      </c>
      <c r="AH70" s="12" t="s">
        <v>66</v>
      </c>
      <c r="AI70" s="12" t="s">
        <v>67</v>
      </c>
      <c r="AJ70" s="12" t="s">
        <v>66</v>
      </c>
      <c r="AK70" s="12" t="s">
        <v>67</v>
      </c>
      <c r="AL70" s="12" t="s">
        <v>66</v>
      </c>
      <c r="AM70" s="12" t="s">
        <v>67</v>
      </c>
      <c r="AN70" s="12" t="s">
        <v>66</v>
      </c>
      <c r="AO70" s="12" t="s">
        <v>68</v>
      </c>
      <c r="AP70" s="12" t="s">
        <v>67</v>
      </c>
      <c r="AQ70" s="12" t="s">
        <v>66</v>
      </c>
      <c r="AR70" s="12" t="s">
        <v>66</v>
      </c>
      <c r="AS70" s="12" t="s">
        <v>66</v>
      </c>
      <c r="AT70" s="12" t="s">
        <v>66</v>
      </c>
      <c r="AU70" s="12" t="s">
        <v>66</v>
      </c>
      <c r="AV70" s="12" t="s">
        <v>66</v>
      </c>
      <c r="AW70" s="12" t="s">
        <v>66</v>
      </c>
      <c r="AX70" s="12" t="s">
        <v>66</v>
      </c>
      <c r="AY70" s="125" t="s">
        <v>110</v>
      </c>
    </row>
    <row r="71" spans="2:51">
      <c r="B71" s="102" t="s">
        <v>142</v>
      </c>
      <c r="C71" s="12" t="s">
        <v>66</v>
      </c>
      <c r="D71" s="12" t="s">
        <v>66</v>
      </c>
      <c r="E71" s="12" t="s">
        <v>66</v>
      </c>
      <c r="F71" s="12" t="s">
        <v>68</v>
      </c>
      <c r="G71" s="12" t="s">
        <v>66</v>
      </c>
      <c r="H71" s="12" t="s">
        <v>66</v>
      </c>
      <c r="I71" s="12" t="s">
        <v>66</v>
      </c>
      <c r="J71" s="12" t="s">
        <v>66</v>
      </c>
      <c r="K71" s="12" t="s">
        <v>67</v>
      </c>
      <c r="L71" s="12" t="s">
        <v>66</v>
      </c>
      <c r="M71" s="12" t="s">
        <v>67</v>
      </c>
      <c r="N71" s="12" t="s">
        <v>68</v>
      </c>
      <c r="O71" s="12" t="s">
        <v>67</v>
      </c>
      <c r="P71" s="12" t="s">
        <v>67</v>
      </c>
      <c r="Q71" s="12" t="s">
        <v>66</v>
      </c>
      <c r="R71" s="12" t="s">
        <v>67</v>
      </c>
      <c r="S71" s="12" t="s">
        <v>66</v>
      </c>
      <c r="T71" s="12" t="s">
        <v>66</v>
      </c>
      <c r="U71" s="12" t="s">
        <v>66</v>
      </c>
      <c r="V71" s="12" t="s">
        <v>67</v>
      </c>
      <c r="W71" s="12" t="s">
        <v>68</v>
      </c>
      <c r="X71" s="12" t="s">
        <v>67</v>
      </c>
      <c r="Y71" s="12" t="s">
        <v>68</v>
      </c>
      <c r="Z71" s="12" t="s">
        <v>68</v>
      </c>
      <c r="AA71" s="12" t="s">
        <v>67</v>
      </c>
      <c r="AB71" s="12" t="s">
        <v>67</v>
      </c>
      <c r="AC71" s="12" t="s">
        <v>67</v>
      </c>
      <c r="AD71" s="12" t="s">
        <v>66</v>
      </c>
      <c r="AE71" s="12" t="s">
        <v>66</v>
      </c>
      <c r="AF71" s="12" t="s">
        <v>67</v>
      </c>
      <c r="AG71" s="12" t="s">
        <v>68</v>
      </c>
      <c r="AH71" s="12" t="s">
        <v>66</v>
      </c>
      <c r="AI71" s="12" t="s">
        <v>66</v>
      </c>
      <c r="AJ71" s="12" t="s">
        <v>67</v>
      </c>
      <c r="AK71" s="12" t="s">
        <v>67</v>
      </c>
      <c r="AL71" s="12" t="s">
        <v>66</v>
      </c>
      <c r="AM71" s="12" t="s">
        <v>66</v>
      </c>
      <c r="AN71" s="12" t="s">
        <v>66</v>
      </c>
      <c r="AO71" s="12" t="s">
        <v>68</v>
      </c>
      <c r="AP71" s="12" t="s">
        <v>67</v>
      </c>
      <c r="AQ71" s="12" t="s">
        <v>66</v>
      </c>
      <c r="AR71" s="12" t="s">
        <v>66</v>
      </c>
      <c r="AS71" s="12" t="s">
        <v>66</v>
      </c>
      <c r="AT71" s="12" t="s">
        <v>66</v>
      </c>
      <c r="AU71" s="12" t="s">
        <v>66</v>
      </c>
      <c r="AV71" s="12" t="s">
        <v>66</v>
      </c>
      <c r="AW71" s="12" t="s">
        <v>67</v>
      </c>
      <c r="AX71" s="12" t="s">
        <v>67</v>
      </c>
      <c r="AY71" s="125" t="s">
        <v>143</v>
      </c>
    </row>
    <row r="72" spans="2:51">
      <c r="B72" s="102" t="s">
        <v>144</v>
      </c>
      <c r="C72" s="12" t="s">
        <v>67</v>
      </c>
      <c r="D72" s="12" t="s">
        <v>66</v>
      </c>
      <c r="E72" s="12" t="s">
        <v>67</v>
      </c>
      <c r="F72" s="12" t="s">
        <v>67</v>
      </c>
      <c r="G72" s="12" t="s">
        <v>68</v>
      </c>
      <c r="H72" s="12" t="s">
        <v>66</v>
      </c>
      <c r="I72" s="12" t="s">
        <v>66</v>
      </c>
      <c r="J72" s="12" t="s">
        <v>66</v>
      </c>
      <c r="K72" s="12" t="s">
        <v>67</v>
      </c>
      <c r="L72" s="12" t="s">
        <v>66</v>
      </c>
      <c r="M72" s="12" t="s">
        <v>66</v>
      </c>
      <c r="N72" s="12" t="s">
        <v>67</v>
      </c>
      <c r="O72" s="12" t="s">
        <v>67</v>
      </c>
      <c r="P72" s="12" t="s">
        <v>66</v>
      </c>
      <c r="Q72" s="12" t="s">
        <v>66</v>
      </c>
      <c r="R72" s="12" t="s">
        <v>66</v>
      </c>
      <c r="S72" s="12" t="s">
        <v>67</v>
      </c>
      <c r="T72" s="12" t="s">
        <v>67</v>
      </c>
      <c r="U72" s="12" t="s">
        <v>66</v>
      </c>
      <c r="V72" s="12" t="s">
        <v>67</v>
      </c>
      <c r="W72" s="12" t="s">
        <v>68</v>
      </c>
      <c r="X72" s="12" t="s">
        <v>67</v>
      </c>
      <c r="Y72" s="12" t="s">
        <v>66</v>
      </c>
      <c r="Z72" s="12" t="s">
        <v>67</v>
      </c>
      <c r="AA72" s="12" t="s">
        <v>67</v>
      </c>
      <c r="AB72" s="12" t="s">
        <v>68</v>
      </c>
      <c r="AC72" s="12" t="s">
        <v>67</v>
      </c>
      <c r="AD72" s="12" t="s">
        <v>66</v>
      </c>
      <c r="AE72" s="12" t="s">
        <v>66</v>
      </c>
      <c r="AF72" s="12" t="s">
        <v>68</v>
      </c>
      <c r="AG72" s="12" t="s">
        <v>68</v>
      </c>
      <c r="AH72" s="12" t="s">
        <v>66</v>
      </c>
      <c r="AI72" s="12" t="s">
        <v>66</v>
      </c>
      <c r="AJ72" s="12" t="s">
        <v>67</v>
      </c>
      <c r="AK72" s="12" t="s">
        <v>67</v>
      </c>
      <c r="AL72" s="12" t="s">
        <v>66</v>
      </c>
      <c r="AM72" s="12" t="s">
        <v>67</v>
      </c>
      <c r="AN72" s="12" t="s">
        <v>67</v>
      </c>
      <c r="AO72" s="12" t="s">
        <v>68</v>
      </c>
      <c r="AP72" s="12" t="s">
        <v>67</v>
      </c>
      <c r="AQ72" s="12" t="s">
        <v>66</v>
      </c>
      <c r="AR72" s="12" t="s">
        <v>68</v>
      </c>
      <c r="AS72" s="12" t="s">
        <v>66</v>
      </c>
      <c r="AT72" s="12" t="s">
        <v>66</v>
      </c>
      <c r="AU72" s="12" t="s">
        <v>66</v>
      </c>
      <c r="AV72" s="12" t="s">
        <v>66</v>
      </c>
      <c r="AW72" s="12" t="s">
        <v>66</v>
      </c>
      <c r="AX72" s="12" t="s">
        <v>66</v>
      </c>
      <c r="AY72" s="125" t="s">
        <v>75</v>
      </c>
    </row>
    <row r="73" spans="2:51">
      <c r="B73" s="102" t="s">
        <v>145</v>
      </c>
      <c r="C73" s="12" t="s">
        <v>66</v>
      </c>
      <c r="D73" s="12" t="s">
        <v>66</v>
      </c>
      <c r="E73" s="12" t="s">
        <v>66</v>
      </c>
      <c r="F73" s="12" t="s">
        <v>67</v>
      </c>
      <c r="G73" s="12" t="s">
        <v>68</v>
      </c>
      <c r="H73" s="12" t="s">
        <v>67</v>
      </c>
      <c r="I73" s="12" t="s">
        <v>66</v>
      </c>
      <c r="J73" s="12" t="s">
        <v>66</v>
      </c>
      <c r="K73" s="12" t="s">
        <v>68</v>
      </c>
      <c r="L73" s="12" t="s">
        <v>67</v>
      </c>
      <c r="M73" s="12" t="s">
        <v>66</v>
      </c>
      <c r="N73" s="12" t="s">
        <v>67</v>
      </c>
      <c r="O73" s="12" t="s">
        <v>67</v>
      </c>
      <c r="P73" s="12" t="s">
        <v>68</v>
      </c>
      <c r="Q73" s="12" t="s">
        <v>66</v>
      </c>
      <c r="R73" s="12" t="s">
        <v>68</v>
      </c>
      <c r="S73" s="12" t="s">
        <v>66</v>
      </c>
      <c r="T73" s="12" t="s">
        <v>66</v>
      </c>
      <c r="U73" s="12" t="s">
        <v>66</v>
      </c>
      <c r="V73" s="12" t="s">
        <v>67</v>
      </c>
      <c r="W73" s="12" t="s">
        <v>68</v>
      </c>
      <c r="X73" s="12" t="s">
        <v>68</v>
      </c>
      <c r="Y73" s="12" t="s">
        <v>66</v>
      </c>
      <c r="Z73" s="12" t="s">
        <v>67</v>
      </c>
      <c r="AA73" s="12" t="s">
        <v>67</v>
      </c>
      <c r="AB73" s="12" t="s">
        <v>68</v>
      </c>
      <c r="AC73" s="12" t="s">
        <v>66</v>
      </c>
      <c r="AD73" s="12" t="s">
        <v>66</v>
      </c>
      <c r="AE73" s="12" t="s">
        <v>66</v>
      </c>
      <c r="AF73" s="12" t="s">
        <v>68</v>
      </c>
      <c r="AG73" s="12" t="s">
        <v>68</v>
      </c>
      <c r="AH73" s="12" t="s">
        <v>68</v>
      </c>
      <c r="AI73" s="12" t="s">
        <v>67</v>
      </c>
      <c r="AJ73" s="12" t="s">
        <v>67</v>
      </c>
      <c r="AK73" s="12" t="s">
        <v>67</v>
      </c>
      <c r="AL73" s="12" t="s">
        <v>66</v>
      </c>
      <c r="AM73" s="12" t="s">
        <v>66</v>
      </c>
      <c r="AN73" s="12" t="s">
        <v>67</v>
      </c>
      <c r="AO73" s="12" t="s">
        <v>68</v>
      </c>
      <c r="AP73" s="12" t="s">
        <v>67</v>
      </c>
      <c r="AQ73" s="12" t="s">
        <v>66</v>
      </c>
      <c r="AR73" s="12" t="s">
        <v>68</v>
      </c>
      <c r="AS73" s="12" t="s">
        <v>66</v>
      </c>
      <c r="AT73" s="12" t="s">
        <v>66</v>
      </c>
      <c r="AU73" s="12" t="s">
        <v>66</v>
      </c>
      <c r="AV73" s="12" t="s">
        <v>66</v>
      </c>
      <c r="AW73" s="12" t="s">
        <v>66</v>
      </c>
      <c r="AX73" s="12" t="s">
        <v>66</v>
      </c>
      <c r="AY73" s="125" t="s">
        <v>89</v>
      </c>
    </row>
    <row r="74" spans="2:51">
      <c r="B74" s="102" t="s">
        <v>146</v>
      </c>
      <c r="C74" s="12" t="s">
        <v>66</v>
      </c>
      <c r="D74" s="12" t="s">
        <v>66</v>
      </c>
      <c r="E74" s="12" t="s">
        <v>66</v>
      </c>
      <c r="F74" s="12" t="s">
        <v>67</v>
      </c>
      <c r="G74" s="12" t="s">
        <v>66</v>
      </c>
      <c r="H74" s="12" t="s">
        <v>66</v>
      </c>
      <c r="I74" s="12" t="s">
        <v>66</v>
      </c>
      <c r="J74" s="12" t="s">
        <v>66</v>
      </c>
      <c r="K74" s="12" t="s">
        <v>67</v>
      </c>
      <c r="L74" s="12" t="s">
        <v>67</v>
      </c>
      <c r="M74" s="12" t="s">
        <v>66</v>
      </c>
      <c r="N74" s="12" t="s">
        <v>68</v>
      </c>
      <c r="O74" s="12" t="s">
        <v>67</v>
      </c>
      <c r="P74" s="12" t="s">
        <v>66</v>
      </c>
      <c r="Q74" s="12" t="s">
        <v>66</v>
      </c>
      <c r="R74" s="12" t="s">
        <v>66</v>
      </c>
      <c r="S74" s="12" t="s">
        <v>66</v>
      </c>
      <c r="T74" s="12" t="s">
        <v>66</v>
      </c>
      <c r="U74" s="12" t="s">
        <v>66</v>
      </c>
      <c r="V74" s="12" t="s">
        <v>67</v>
      </c>
      <c r="W74" s="12" t="s">
        <v>67</v>
      </c>
      <c r="X74" s="12" t="s">
        <v>67</v>
      </c>
      <c r="Y74" s="12" t="s">
        <v>66</v>
      </c>
      <c r="Z74" s="12" t="s">
        <v>68</v>
      </c>
      <c r="AA74" s="12" t="s">
        <v>67</v>
      </c>
      <c r="AB74" s="12" t="s">
        <v>66</v>
      </c>
      <c r="AC74" s="12" t="s">
        <v>67</v>
      </c>
      <c r="AD74" s="12" t="s">
        <v>67</v>
      </c>
      <c r="AE74" s="12" t="s">
        <v>66</v>
      </c>
      <c r="AF74" s="12" t="s">
        <v>66</v>
      </c>
      <c r="AG74" s="12" t="s">
        <v>68</v>
      </c>
      <c r="AH74" s="12" t="s">
        <v>67</v>
      </c>
      <c r="AI74" s="12" t="s">
        <v>68</v>
      </c>
      <c r="AJ74" s="12" t="s">
        <v>68</v>
      </c>
      <c r="AK74" s="12" t="s">
        <v>68</v>
      </c>
      <c r="AL74" s="12" t="s">
        <v>66</v>
      </c>
      <c r="AM74" s="12" t="s">
        <v>66</v>
      </c>
      <c r="AN74" s="12" t="s">
        <v>66</v>
      </c>
      <c r="AO74" s="12" t="s">
        <v>68</v>
      </c>
      <c r="AP74" s="12" t="s">
        <v>67</v>
      </c>
      <c r="AQ74" s="12" t="s">
        <v>66</v>
      </c>
      <c r="AR74" s="12" t="s">
        <v>66</v>
      </c>
      <c r="AS74" s="12" t="s">
        <v>66</v>
      </c>
      <c r="AT74" s="12" t="s">
        <v>67</v>
      </c>
      <c r="AU74" s="12" t="s">
        <v>66</v>
      </c>
      <c r="AV74" s="12" t="s">
        <v>66</v>
      </c>
      <c r="AW74" s="12" t="s">
        <v>66</v>
      </c>
      <c r="AX74" s="12" t="s">
        <v>66</v>
      </c>
      <c r="AY74" s="125" t="s">
        <v>77</v>
      </c>
    </row>
    <row r="75" spans="2:51">
      <c r="B75" s="102" t="s">
        <v>147</v>
      </c>
      <c r="C75" s="12" t="s">
        <v>67</v>
      </c>
      <c r="D75" s="12" t="s">
        <v>66</v>
      </c>
      <c r="E75" s="12" t="s">
        <v>67</v>
      </c>
      <c r="F75" s="12" t="s">
        <v>67</v>
      </c>
      <c r="G75" s="12" t="s">
        <v>66</v>
      </c>
      <c r="H75" s="12" t="s">
        <v>66</v>
      </c>
      <c r="I75" s="12" t="s">
        <v>66</v>
      </c>
      <c r="J75" s="12" t="s">
        <v>66</v>
      </c>
      <c r="K75" s="12" t="s">
        <v>67</v>
      </c>
      <c r="L75" s="12" t="s">
        <v>67</v>
      </c>
      <c r="M75" s="12" t="s">
        <v>66</v>
      </c>
      <c r="N75" s="12" t="s">
        <v>67</v>
      </c>
      <c r="O75" s="12" t="s">
        <v>67</v>
      </c>
      <c r="P75" s="12" t="s">
        <v>66</v>
      </c>
      <c r="Q75" s="12" t="s">
        <v>66</v>
      </c>
      <c r="R75" s="12" t="s">
        <v>66</v>
      </c>
      <c r="S75" s="12" t="s">
        <v>68</v>
      </c>
      <c r="T75" s="12" t="s">
        <v>68</v>
      </c>
      <c r="U75" s="12" t="s">
        <v>66</v>
      </c>
      <c r="V75" s="12" t="s">
        <v>67</v>
      </c>
      <c r="W75" s="12" t="s">
        <v>68</v>
      </c>
      <c r="X75" s="12" t="s">
        <v>67</v>
      </c>
      <c r="Y75" s="12" t="s">
        <v>66</v>
      </c>
      <c r="Z75" s="12" t="s">
        <v>67</v>
      </c>
      <c r="AA75" s="12" t="s">
        <v>67</v>
      </c>
      <c r="AB75" s="12" t="s">
        <v>66</v>
      </c>
      <c r="AC75" s="12" t="s">
        <v>67</v>
      </c>
      <c r="AD75" s="12" t="s">
        <v>66</v>
      </c>
      <c r="AE75" s="12" t="s">
        <v>66</v>
      </c>
      <c r="AF75" s="12" t="s">
        <v>66</v>
      </c>
      <c r="AG75" s="12" t="s">
        <v>67</v>
      </c>
      <c r="AH75" s="12" t="s">
        <v>67</v>
      </c>
      <c r="AI75" s="12" t="s">
        <v>66</v>
      </c>
      <c r="AJ75" s="12" t="s">
        <v>67</v>
      </c>
      <c r="AK75" s="12" t="s">
        <v>67</v>
      </c>
      <c r="AL75" s="12" t="s">
        <v>66</v>
      </c>
      <c r="AM75" s="12" t="s">
        <v>67</v>
      </c>
      <c r="AN75" s="12" t="s">
        <v>66</v>
      </c>
      <c r="AO75" s="12" t="s">
        <v>68</v>
      </c>
      <c r="AP75" s="12" t="s">
        <v>67</v>
      </c>
      <c r="AQ75" s="12" t="s">
        <v>66</v>
      </c>
      <c r="AR75" s="12" t="s">
        <v>68</v>
      </c>
      <c r="AS75" s="12" t="s">
        <v>66</v>
      </c>
      <c r="AT75" s="12" t="s">
        <v>66</v>
      </c>
      <c r="AU75" s="12" t="s">
        <v>66</v>
      </c>
      <c r="AV75" s="12" t="s">
        <v>66</v>
      </c>
      <c r="AW75" s="12" t="s">
        <v>66</v>
      </c>
      <c r="AX75" s="12" t="s">
        <v>66</v>
      </c>
      <c r="AY75" s="125" t="s">
        <v>110</v>
      </c>
    </row>
    <row r="76" spans="2:51">
      <c r="B76" s="102" t="s">
        <v>148</v>
      </c>
      <c r="C76" s="12" t="s">
        <v>66</v>
      </c>
      <c r="D76" s="12" t="s">
        <v>66</v>
      </c>
      <c r="E76" s="12" t="s">
        <v>66</v>
      </c>
      <c r="F76" s="12" t="s">
        <v>68</v>
      </c>
      <c r="G76" s="12" t="s">
        <v>66</v>
      </c>
      <c r="H76" s="12" t="s">
        <v>66</v>
      </c>
      <c r="I76" s="12" t="s">
        <v>66</v>
      </c>
      <c r="J76" s="12" t="s">
        <v>66</v>
      </c>
      <c r="K76" s="12" t="s">
        <v>67</v>
      </c>
      <c r="L76" s="12" t="s">
        <v>68</v>
      </c>
      <c r="M76" s="12" t="s">
        <v>68</v>
      </c>
      <c r="N76" s="12" t="s">
        <v>68</v>
      </c>
      <c r="O76" s="12" t="s">
        <v>67</v>
      </c>
      <c r="P76" s="12" t="s">
        <v>66</v>
      </c>
      <c r="Q76" s="12" t="s">
        <v>66</v>
      </c>
      <c r="R76" s="12" t="s">
        <v>67</v>
      </c>
      <c r="S76" s="12" t="s">
        <v>66</v>
      </c>
      <c r="T76" s="12" t="s">
        <v>66</v>
      </c>
      <c r="U76" s="12" t="s">
        <v>66</v>
      </c>
      <c r="V76" s="12" t="s">
        <v>67</v>
      </c>
      <c r="W76" s="12" t="s">
        <v>67</v>
      </c>
      <c r="X76" s="12" t="s">
        <v>67</v>
      </c>
      <c r="Y76" s="12" t="s">
        <v>68</v>
      </c>
      <c r="Z76" s="12" t="s">
        <v>68</v>
      </c>
      <c r="AA76" s="12" t="s">
        <v>67</v>
      </c>
      <c r="AB76" s="12" t="s">
        <v>67</v>
      </c>
      <c r="AC76" s="12" t="s">
        <v>67</v>
      </c>
      <c r="AD76" s="12" t="s">
        <v>66</v>
      </c>
      <c r="AE76" s="12" t="s">
        <v>67</v>
      </c>
      <c r="AF76" s="12" t="s">
        <v>67</v>
      </c>
      <c r="AG76" s="12" t="s">
        <v>68</v>
      </c>
      <c r="AH76" s="12" t="s">
        <v>66</v>
      </c>
      <c r="AI76" s="12" t="s">
        <v>66</v>
      </c>
      <c r="AJ76" s="12" t="s">
        <v>67</v>
      </c>
      <c r="AK76" s="12" t="s">
        <v>67</v>
      </c>
      <c r="AL76" s="12" t="s">
        <v>66</v>
      </c>
      <c r="AM76" s="12" t="s">
        <v>66</v>
      </c>
      <c r="AN76" s="12" t="s">
        <v>66</v>
      </c>
      <c r="AO76" s="12" t="s">
        <v>66</v>
      </c>
      <c r="AP76" s="12" t="s">
        <v>67</v>
      </c>
      <c r="AQ76" s="12" t="s">
        <v>66</v>
      </c>
      <c r="AR76" s="12" t="s">
        <v>68</v>
      </c>
      <c r="AS76" s="12" t="s">
        <v>66</v>
      </c>
      <c r="AT76" s="12" t="s">
        <v>66</v>
      </c>
      <c r="AU76" s="12" t="s">
        <v>66</v>
      </c>
      <c r="AV76" s="12" t="s">
        <v>66</v>
      </c>
      <c r="AW76" s="12" t="s">
        <v>66</v>
      </c>
      <c r="AX76" s="12" t="s">
        <v>68</v>
      </c>
      <c r="AY76" s="125" t="s">
        <v>149</v>
      </c>
    </row>
    <row r="77" spans="2:51">
      <c r="B77" s="102" t="s">
        <v>150</v>
      </c>
      <c r="C77" s="12" t="s">
        <v>66</v>
      </c>
      <c r="D77" s="12" t="s">
        <v>66</v>
      </c>
      <c r="E77" s="12" t="s">
        <v>66</v>
      </c>
      <c r="F77" s="12" t="s">
        <v>67</v>
      </c>
      <c r="G77" s="12" t="s">
        <v>66</v>
      </c>
      <c r="H77" s="12" t="s">
        <v>66</v>
      </c>
      <c r="I77" s="12" t="s">
        <v>66</v>
      </c>
      <c r="J77" s="12" t="s">
        <v>66</v>
      </c>
      <c r="K77" s="12" t="s">
        <v>67</v>
      </c>
      <c r="L77" s="12" t="s">
        <v>67</v>
      </c>
      <c r="M77" s="12" t="s">
        <v>66</v>
      </c>
      <c r="N77" s="12" t="s">
        <v>67</v>
      </c>
      <c r="O77" s="12" t="s">
        <v>67</v>
      </c>
      <c r="P77" s="12" t="s">
        <v>67</v>
      </c>
      <c r="Q77" s="12" t="s">
        <v>66</v>
      </c>
      <c r="R77" s="12" t="s">
        <v>68</v>
      </c>
      <c r="S77" s="12" t="s">
        <v>66</v>
      </c>
      <c r="T77" s="12" t="s">
        <v>66</v>
      </c>
      <c r="U77" s="12" t="s">
        <v>66</v>
      </c>
      <c r="V77" s="12" t="s">
        <v>67</v>
      </c>
      <c r="W77" s="12" t="s">
        <v>67</v>
      </c>
      <c r="X77" s="12" t="s">
        <v>67</v>
      </c>
      <c r="Y77" s="12" t="s">
        <v>66</v>
      </c>
      <c r="Z77" s="12" t="s">
        <v>67</v>
      </c>
      <c r="AA77" s="12" t="s">
        <v>67</v>
      </c>
      <c r="AB77" s="12" t="s">
        <v>68</v>
      </c>
      <c r="AC77" s="12" t="s">
        <v>67</v>
      </c>
      <c r="AD77" s="12" t="s">
        <v>66</v>
      </c>
      <c r="AE77" s="12" t="s">
        <v>66</v>
      </c>
      <c r="AF77" s="12" t="s">
        <v>68</v>
      </c>
      <c r="AG77" s="12" t="s">
        <v>67</v>
      </c>
      <c r="AH77" s="12" t="s">
        <v>68</v>
      </c>
      <c r="AI77" s="12" t="s">
        <v>68</v>
      </c>
      <c r="AJ77" s="12" t="s">
        <v>67</v>
      </c>
      <c r="AK77" s="12" t="s">
        <v>67</v>
      </c>
      <c r="AL77" s="12" t="s">
        <v>66</v>
      </c>
      <c r="AM77" s="12" t="s">
        <v>66</v>
      </c>
      <c r="AN77" s="12" t="s">
        <v>67</v>
      </c>
      <c r="AO77" s="12" t="s">
        <v>68</v>
      </c>
      <c r="AP77" s="12" t="s">
        <v>67</v>
      </c>
      <c r="AQ77" s="12" t="s">
        <v>66</v>
      </c>
      <c r="AR77" s="12" t="s">
        <v>66</v>
      </c>
      <c r="AS77" s="12" t="s">
        <v>66</v>
      </c>
      <c r="AT77" s="12" t="s">
        <v>66</v>
      </c>
      <c r="AU77" s="12" t="s">
        <v>66</v>
      </c>
      <c r="AV77" s="12" t="s">
        <v>66</v>
      </c>
      <c r="AW77" s="12" t="s">
        <v>66</v>
      </c>
      <c r="AX77" s="12" t="s">
        <v>66</v>
      </c>
      <c r="AY77" s="125" t="s">
        <v>77</v>
      </c>
    </row>
    <row r="78" spans="2:51">
      <c r="B78" s="102" t="s">
        <v>152</v>
      </c>
      <c r="C78" s="12" t="s">
        <v>66</v>
      </c>
      <c r="D78" s="12" t="s">
        <v>66</v>
      </c>
      <c r="E78" s="12" t="s">
        <v>66</v>
      </c>
      <c r="F78" s="12" t="s">
        <v>67</v>
      </c>
      <c r="G78" s="12" t="s">
        <v>66</v>
      </c>
      <c r="H78" s="12" t="s">
        <v>67</v>
      </c>
      <c r="I78" s="12" t="s">
        <v>66</v>
      </c>
      <c r="J78" s="12" t="s">
        <v>66</v>
      </c>
      <c r="K78" s="12" t="s">
        <v>67</v>
      </c>
      <c r="L78" s="12" t="s">
        <v>67</v>
      </c>
      <c r="M78" s="12" t="s">
        <v>66</v>
      </c>
      <c r="N78" s="12" t="s">
        <v>67</v>
      </c>
      <c r="O78" s="12" t="s">
        <v>67</v>
      </c>
      <c r="P78" s="12" t="s">
        <v>66</v>
      </c>
      <c r="Q78" s="12" t="s">
        <v>66</v>
      </c>
      <c r="R78" s="12" t="s">
        <v>67</v>
      </c>
      <c r="S78" s="12" t="s">
        <v>66</v>
      </c>
      <c r="T78" s="12" t="s">
        <v>66</v>
      </c>
      <c r="U78" s="12" t="s">
        <v>66</v>
      </c>
      <c r="V78" s="12" t="s">
        <v>67</v>
      </c>
      <c r="W78" s="12" t="s">
        <v>67</v>
      </c>
      <c r="X78" s="12" t="s">
        <v>67</v>
      </c>
      <c r="Y78" s="12" t="s">
        <v>66</v>
      </c>
      <c r="Z78" s="12" t="s">
        <v>67</v>
      </c>
      <c r="AA78" s="12" t="s">
        <v>67</v>
      </c>
      <c r="AB78" s="12" t="s">
        <v>67</v>
      </c>
      <c r="AC78" s="12" t="s">
        <v>67</v>
      </c>
      <c r="AD78" s="12" t="s">
        <v>66</v>
      </c>
      <c r="AE78" s="12" t="s">
        <v>66</v>
      </c>
      <c r="AF78" s="12" t="s">
        <v>67</v>
      </c>
      <c r="AG78" s="12" t="s">
        <v>67</v>
      </c>
      <c r="AH78" s="12" t="s">
        <v>66</v>
      </c>
      <c r="AI78" s="12" t="s">
        <v>66</v>
      </c>
      <c r="AJ78" s="12" t="s">
        <v>67</v>
      </c>
      <c r="AK78" s="12" t="s">
        <v>68</v>
      </c>
      <c r="AL78" s="12" t="s">
        <v>67</v>
      </c>
      <c r="AM78" s="12" t="s">
        <v>66</v>
      </c>
      <c r="AN78" s="12" t="s">
        <v>66</v>
      </c>
      <c r="AO78" s="12" t="s">
        <v>68</v>
      </c>
      <c r="AP78" s="12" t="s">
        <v>67</v>
      </c>
      <c r="AQ78" s="12" t="s">
        <v>66</v>
      </c>
      <c r="AR78" s="12" t="s">
        <v>68</v>
      </c>
      <c r="AS78" s="12" t="s">
        <v>66</v>
      </c>
      <c r="AT78" s="12" t="s">
        <v>66</v>
      </c>
      <c r="AU78" s="12" t="s">
        <v>66</v>
      </c>
      <c r="AV78" s="12" t="s">
        <v>66</v>
      </c>
      <c r="AW78" s="12" t="s">
        <v>66</v>
      </c>
      <c r="AX78" s="12" t="s">
        <v>66</v>
      </c>
      <c r="AY78" s="125" t="s">
        <v>73</v>
      </c>
    </row>
    <row r="79" spans="2:51">
      <c r="B79" s="102" t="s">
        <v>153</v>
      </c>
      <c r="C79" s="12" t="s">
        <v>66</v>
      </c>
      <c r="D79" s="12" t="s">
        <v>66</v>
      </c>
      <c r="E79" s="12" t="s">
        <v>66</v>
      </c>
      <c r="F79" s="12" t="s">
        <v>68</v>
      </c>
      <c r="G79" s="12" t="s">
        <v>68</v>
      </c>
      <c r="H79" s="12" t="s">
        <v>66</v>
      </c>
      <c r="I79" s="12" t="s">
        <v>66</v>
      </c>
      <c r="J79" s="12" t="s">
        <v>66</v>
      </c>
      <c r="K79" s="12" t="s">
        <v>67</v>
      </c>
      <c r="L79" s="12" t="s">
        <v>66</v>
      </c>
      <c r="M79" s="12" t="s">
        <v>66</v>
      </c>
      <c r="N79" s="12" t="s">
        <v>68</v>
      </c>
      <c r="O79" s="12" t="s">
        <v>68</v>
      </c>
      <c r="P79" s="12" t="s">
        <v>66</v>
      </c>
      <c r="Q79" s="12" t="s">
        <v>66</v>
      </c>
      <c r="R79" s="12" t="s">
        <v>67</v>
      </c>
      <c r="S79" s="12" t="s">
        <v>66</v>
      </c>
      <c r="T79" s="12" t="s">
        <v>66</v>
      </c>
      <c r="U79" s="12" t="s">
        <v>66</v>
      </c>
      <c r="V79" s="12" t="s">
        <v>67</v>
      </c>
      <c r="W79" s="12" t="s">
        <v>67</v>
      </c>
      <c r="X79" s="12" t="s">
        <v>67</v>
      </c>
      <c r="Y79" s="12" t="s">
        <v>66</v>
      </c>
      <c r="Z79" s="12" t="s">
        <v>68</v>
      </c>
      <c r="AA79" s="12" t="s">
        <v>68</v>
      </c>
      <c r="AB79" s="12" t="s">
        <v>67</v>
      </c>
      <c r="AC79" s="12" t="s">
        <v>67</v>
      </c>
      <c r="AD79" s="12" t="s">
        <v>66</v>
      </c>
      <c r="AE79" s="12" t="s">
        <v>66</v>
      </c>
      <c r="AF79" s="12" t="s">
        <v>67</v>
      </c>
      <c r="AG79" s="12" t="s">
        <v>68</v>
      </c>
      <c r="AH79" s="12" t="s">
        <v>66</v>
      </c>
      <c r="AI79" s="12" t="s">
        <v>66</v>
      </c>
      <c r="AJ79" s="12" t="s">
        <v>67</v>
      </c>
      <c r="AK79" s="12" t="s">
        <v>67</v>
      </c>
      <c r="AL79" s="12" t="s">
        <v>66</v>
      </c>
      <c r="AM79" s="12" t="s">
        <v>66</v>
      </c>
      <c r="AN79" s="12" t="s">
        <v>67</v>
      </c>
      <c r="AO79" s="12" t="s">
        <v>68</v>
      </c>
      <c r="AP79" s="12" t="s">
        <v>67</v>
      </c>
      <c r="AQ79" s="12" t="s">
        <v>66</v>
      </c>
      <c r="AR79" s="12" t="s">
        <v>66</v>
      </c>
      <c r="AS79" s="12" t="s">
        <v>66</v>
      </c>
      <c r="AT79" s="12" t="s">
        <v>66</v>
      </c>
      <c r="AU79" s="12" t="s">
        <v>66</v>
      </c>
      <c r="AV79" s="12" t="s">
        <v>66</v>
      </c>
      <c r="AW79" s="12" t="s">
        <v>67</v>
      </c>
      <c r="AX79" s="12" t="s">
        <v>66</v>
      </c>
      <c r="AY79" s="125" t="s">
        <v>154</v>
      </c>
    </row>
    <row r="80" spans="2:51" ht="29">
      <c r="B80" s="102" t="s">
        <v>156</v>
      </c>
      <c r="C80" s="12" t="s">
        <v>67</v>
      </c>
      <c r="D80" s="12" t="s">
        <v>66</v>
      </c>
      <c r="E80" s="12" t="s">
        <v>67</v>
      </c>
      <c r="F80" s="12" t="s">
        <v>68</v>
      </c>
      <c r="G80" s="12" t="s">
        <v>66</v>
      </c>
      <c r="H80" s="12" t="s">
        <v>66</v>
      </c>
      <c r="I80" s="12" t="s">
        <v>66</v>
      </c>
      <c r="J80" s="12" t="s">
        <v>66</v>
      </c>
      <c r="K80" s="12" t="s">
        <v>67</v>
      </c>
      <c r="L80" s="12" t="s">
        <v>67</v>
      </c>
      <c r="M80" s="12" t="s">
        <v>66</v>
      </c>
      <c r="N80" s="12" t="s">
        <v>68</v>
      </c>
      <c r="O80" s="12" t="s">
        <v>67</v>
      </c>
      <c r="P80" s="12" t="s">
        <v>67</v>
      </c>
      <c r="Q80" s="12" t="s">
        <v>68</v>
      </c>
      <c r="R80" s="12" t="s">
        <v>68</v>
      </c>
      <c r="S80" s="12" t="s">
        <v>68</v>
      </c>
      <c r="T80" s="12" t="s">
        <v>68</v>
      </c>
      <c r="U80" s="12" t="s">
        <v>66</v>
      </c>
      <c r="V80" s="12" t="s">
        <v>67</v>
      </c>
      <c r="W80" s="12" t="s">
        <v>68</v>
      </c>
      <c r="X80" s="12" t="s">
        <v>67</v>
      </c>
      <c r="Y80" s="12" t="s">
        <v>66</v>
      </c>
      <c r="Z80" s="12" t="s">
        <v>68</v>
      </c>
      <c r="AA80" s="12" t="s">
        <v>67</v>
      </c>
      <c r="AB80" s="12" t="s">
        <v>67</v>
      </c>
      <c r="AC80" s="12" t="s">
        <v>67</v>
      </c>
      <c r="AD80" s="12" t="s">
        <v>66</v>
      </c>
      <c r="AE80" s="12" t="s">
        <v>66</v>
      </c>
      <c r="AF80" s="12" t="s">
        <v>67</v>
      </c>
      <c r="AG80" s="12" t="s">
        <v>68</v>
      </c>
      <c r="AH80" s="12" t="s">
        <v>66</v>
      </c>
      <c r="AI80" s="12" t="s">
        <v>66</v>
      </c>
      <c r="AJ80" s="12" t="s">
        <v>67</v>
      </c>
      <c r="AK80" s="12" t="s">
        <v>68</v>
      </c>
      <c r="AL80" s="12" t="s">
        <v>66</v>
      </c>
      <c r="AM80" s="12" t="s">
        <v>67</v>
      </c>
      <c r="AN80" s="12" t="s">
        <v>67</v>
      </c>
      <c r="AO80" s="12" t="s">
        <v>68</v>
      </c>
      <c r="AP80" s="12" t="s">
        <v>67</v>
      </c>
      <c r="AQ80" s="12" t="s">
        <v>66</v>
      </c>
      <c r="AR80" s="12" t="s">
        <v>66</v>
      </c>
      <c r="AS80" s="12" t="s">
        <v>66</v>
      </c>
      <c r="AT80" s="12" t="s">
        <v>66</v>
      </c>
      <c r="AU80" s="12" t="s">
        <v>66</v>
      </c>
      <c r="AV80" s="12" t="s">
        <v>66</v>
      </c>
      <c r="AW80" s="12" t="s">
        <v>66</v>
      </c>
      <c r="AX80" s="12" t="s">
        <v>66</v>
      </c>
      <c r="AY80" s="125" t="s">
        <v>157</v>
      </c>
    </row>
    <row r="81" spans="2:51" ht="29">
      <c r="B81" s="102" t="s">
        <v>158</v>
      </c>
      <c r="C81" s="12" t="s">
        <v>66</v>
      </c>
      <c r="D81" s="12" t="s">
        <v>66</v>
      </c>
      <c r="E81" s="12" t="s">
        <v>66</v>
      </c>
      <c r="F81" s="12" t="s">
        <v>67</v>
      </c>
      <c r="G81" s="12" t="s">
        <v>68</v>
      </c>
      <c r="H81" s="12" t="s">
        <v>66</v>
      </c>
      <c r="I81" s="12" t="s">
        <v>66</v>
      </c>
      <c r="J81" s="12" t="s">
        <v>66</v>
      </c>
      <c r="K81" s="12" t="s">
        <v>67</v>
      </c>
      <c r="L81" s="12" t="s">
        <v>68</v>
      </c>
      <c r="M81" s="12" t="s">
        <v>66</v>
      </c>
      <c r="N81" s="12" t="s">
        <v>67</v>
      </c>
      <c r="O81" s="12" t="s">
        <v>67</v>
      </c>
      <c r="P81" s="12" t="s">
        <v>67</v>
      </c>
      <c r="Q81" s="12" t="s">
        <v>67</v>
      </c>
      <c r="R81" s="12" t="s">
        <v>67</v>
      </c>
      <c r="S81" s="12" t="s">
        <v>68</v>
      </c>
      <c r="T81" s="12" t="s">
        <v>68</v>
      </c>
      <c r="U81" s="12" t="s">
        <v>66</v>
      </c>
      <c r="V81" s="12" t="s">
        <v>67</v>
      </c>
      <c r="W81" s="12" t="s">
        <v>68</v>
      </c>
      <c r="X81" s="12" t="s">
        <v>67</v>
      </c>
      <c r="Y81" s="12" t="s">
        <v>66</v>
      </c>
      <c r="Z81" s="12" t="s">
        <v>67</v>
      </c>
      <c r="AA81" s="12" t="s">
        <v>67</v>
      </c>
      <c r="AB81" s="12" t="s">
        <v>66</v>
      </c>
      <c r="AC81" s="12" t="s">
        <v>67</v>
      </c>
      <c r="AD81" s="12" t="s">
        <v>66</v>
      </c>
      <c r="AE81" s="12" t="s">
        <v>66</v>
      </c>
      <c r="AF81" s="12" t="s">
        <v>66</v>
      </c>
      <c r="AG81" s="12" t="s">
        <v>68</v>
      </c>
      <c r="AH81" s="12" t="s">
        <v>67</v>
      </c>
      <c r="AI81" s="12" t="s">
        <v>66</v>
      </c>
      <c r="AJ81" s="12" t="s">
        <v>67</v>
      </c>
      <c r="AK81" s="12" t="s">
        <v>66</v>
      </c>
      <c r="AL81" s="12" t="s">
        <v>66</v>
      </c>
      <c r="AM81" s="12" t="s">
        <v>66</v>
      </c>
      <c r="AN81" s="12" t="s">
        <v>67</v>
      </c>
      <c r="AO81" s="12" t="s">
        <v>66</v>
      </c>
      <c r="AP81" s="12" t="s">
        <v>67</v>
      </c>
      <c r="AQ81" s="12" t="s">
        <v>67</v>
      </c>
      <c r="AR81" s="12" t="s">
        <v>67</v>
      </c>
      <c r="AS81" s="12" t="s">
        <v>66</v>
      </c>
      <c r="AT81" s="12" t="s">
        <v>66</v>
      </c>
      <c r="AU81" s="12" t="s">
        <v>66</v>
      </c>
      <c r="AV81" s="12" t="s">
        <v>66</v>
      </c>
      <c r="AW81" s="12" t="s">
        <v>66</v>
      </c>
      <c r="AX81" s="12" t="s">
        <v>66</v>
      </c>
      <c r="AY81" s="125" t="s">
        <v>151</v>
      </c>
    </row>
    <row r="82" spans="2:51">
      <c r="B82" s="102" t="s">
        <v>159</v>
      </c>
      <c r="C82" s="12" t="s">
        <v>66</v>
      </c>
      <c r="D82" s="12" t="s">
        <v>66</v>
      </c>
      <c r="E82" s="12" t="s">
        <v>66</v>
      </c>
      <c r="F82" s="12" t="s">
        <v>68</v>
      </c>
      <c r="G82" s="12" t="s">
        <v>66</v>
      </c>
      <c r="H82" s="12" t="s">
        <v>68</v>
      </c>
      <c r="I82" s="12" t="s">
        <v>66</v>
      </c>
      <c r="J82" s="12" t="s">
        <v>66</v>
      </c>
      <c r="K82" s="12" t="s">
        <v>67</v>
      </c>
      <c r="L82" s="12" t="s">
        <v>66</v>
      </c>
      <c r="M82" s="12" t="s">
        <v>66</v>
      </c>
      <c r="N82" s="12" t="s">
        <v>67</v>
      </c>
      <c r="O82" s="12" t="s">
        <v>67</v>
      </c>
      <c r="P82" s="12" t="s">
        <v>67</v>
      </c>
      <c r="Q82" s="12" t="s">
        <v>68</v>
      </c>
      <c r="R82" s="12" t="s">
        <v>67</v>
      </c>
      <c r="S82" s="12" t="s">
        <v>66</v>
      </c>
      <c r="T82" s="12" t="s">
        <v>66</v>
      </c>
      <c r="U82" s="12" t="s">
        <v>66</v>
      </c>
      <c r="V82" s="12" t="s">
        <v>67</v>
      </c>
      <c r="W82" s="12" t="s">
        <v>67</v>
      </c>
      <c r="X82" s="12" t="s">
        <v>67</v>
      </c>
      <c r="Y82" s="12" t="s">
        <v>66</v>
      </c>
      <c r="Z82" s="12" t="s">
        <v>67</v>
      </c>
      <c r="AA82" s="12" t="s">
        <v>67</v>
      </c>
      <c r="AB82" s="12" t="s">
        <v>67</v>
      </c>
      <c r="AC82" s="12" t="s">
        <v>67</v>
      </c>
      <c r="AD82" s="12" t="s">
        <v>66</v>
      </c>
      <c r="AE82" s="12" t="s">
        <v>66</v>
      </c>
      <c r="AF82" s="12" t="s">
        <v>67</v>
      </c>
      <c r="AG82" s="12" t="s">
        <v>67</v>
      </c>
      <c r="AH82" s="12" t="s">
        <v>67</v>
      </c>
      <c r="AI82" s="12" t="s">
        <v>66</v>
      </c>
      <c r="AJ82" s="12" t="s">
        <v>67</v>
      </c>
      <c r="AK82" s="12" t="s">
        <v>66</v>
      </c>
      <c r="AL82" s="12" t="s">
        <v>66</v>
      </c>
      <c r="AM82" s="12" t="s">
        <v>66</v>
      </c>
      <c r="AN82" s="12" t="s">
        <v>66</v>
      </c>
      <c r="AO82" s="12" t="s">
        <v>68</v>
      </c>
      <c r="AP82" s="12" t="s">
        <v>67</v>
      </c>
      <c r="AQ82" s="12" t="s">
        <v>66</v>
      </c>
      <c r="AR82" s="12" t="s">
        <v>68</v>
      </c>
      <c r="AS82" s="12" t="s">
        <v>66</v>
      </c>
      <c r="AT82" s="12" t="s">
        <v>66</v>
      </c>
      <c r="AU82" s="12" t="s">
        <v>66</v>
      </c>
      <c r="AV82" s="12" t="s">
        <v>66</v>
      </c>
      <c r="AW82" s="12" t="s">
        <v>66</v>
      </c>
      <c r="AX82" s="12" t="s">
        <v>68</v>
      </c>
      <c r="AY82" s="125" t="s">
        <v>70</v>
      </c>
    </row>
    <row r="83" spans="2:51">
      <c r="B83" s="102" t="s">
        <v>160</v>
      </c>
      <c r="C83" s="12" t="s">
        <v>66</v>
      </c>
      <c r="D83" s="12" t="s">
        <v>66</v>
      </c>
      <c r="E83" s="12" t="s">
        <v>66</v>
      </c>
      <c r="F83" s="12" t="s">
        <v>67</v>
      </c>
      <c r="G83" s="12" t="s">
        <v>66</v>
      </c>
      <c r="H83" s="12" t="s">
        <v>67</v>
      </c>
      <c r="I83" s="12" t="s">
        <v>66</v>
      </c>
      <c r="J83" s="12" t="s">
        <v>66</v>
      </c>
      <c r="K83" s="12" t="s">
        <v>67</v>
      </c>
      <c r="L83" s="12" t="s">
        <v>67</v>
      </c>
      <c r="M83" s="12" t="s">
        <v>66</v>
      </c>
      <c r="N83" s="12" t="s">
        <v>67</v>
      </c>
      <c r="O83" s="12" t="s">
        <v>67</v>
      </c>
      <c r="P83" s="12" t="s">
        <v>66</v>
      </c>
      <c r="Q83" s="12" t="s">
        <v>66</v>
      </c>
      <c r="R83" s="12" t="s">
        <v>67</v>
      </c>
      <c r="S83" s="12" t="s">
        <v>66</v>
      </c>
      <c r="T83" s="12" t="s">
        <v>66</v>
      </c>
      <c r="U83" s="12" t="s">
        <v>66</v>
      </c>
      <c r="V83" s="12" t="s">
        <v>67</v>
      </c>
      <c r="W83" s="12" t="s">
        <v>67</v>
      </c>
      <c r="X83" s="12" t="s">
        <v>67</v>
      </c>
      <c r="Y83" s="12" t="s">
        <v>66</v>
      </c>
      <c r="Z83" s="12" t="s">
        <v>67</v>
      </c>
      <c r="AA83" s="12" t="s">
        <v>67</v>
      </c>
      <c r="AB83" s="12" t="s">
        <v>67</v>
      </c>
      <c r="AC83" s="12" t="s">
        <v>67</v>
      </c>
      <c r="AD83" s="12" t="s">
        <v>66</v>
      </c>
      <c r="AE83" s="12" t="s">
        <v>66</v>
      </c>
      <c r="AF83" s="12" t="s">
        <v>67</v>
      </c>
      <c r="AG83" s="12" t="s">
        <v>67</v>
      </c>
      <c r="AH83" s="12" t="s">
        <v>66</v>
      </c>
      <c r="AI83" s="12" t="s">
        <v>66</v>
      </c>
      <c r="AJ83" s="12" t="s">
        <v>67</v>
      </c>
      <c r="AK83" s="12" t="s">
        <v>68</v>
      </c>
      <c r="AL83" s="12" t="s">
        <v>67</v>
      </c>
      <c r="AM83" s="12" t="s">
        <v>66</v>
      </c>
      <c r="AN83" s="12" t="s">
        <v>66</v>
      </c>
      <c r="AO83" s="12" t="s">
        <v>68</v>
      </c>
      <c r="AP83" s="12" t="s">
        <v>67</v>
      </c>
      <c r="AQ83" s="12" t="s">
        <v>66</v>
      </c>
      <c r="AR83" s="12" t="s">
        <v>68</v>
      </c>
      <c r="AS83" s="12" t="s">
        <v>66</v>
      </c>
      <c r="AT83" s="12" t="s">
        <v>66</v>
      </c>
      <c r="AU83" s="12" t="s">
        <v>66</v>
      </c>
      <c r="AV83" s="12" t="s">
        <v>66</v>
      </c>
      <c r="AW83" s="12" t="s">
        <v>66</v>
      </c>
      <c r="AX83" s="12" t="s">
        <v>66</v>
      </c>
      <c r="AY83" s="125" t="s">
        <v>73</v>
      </c>
    </row>
    <row r="84" spans="2:51">
      <c r="B84" s="102" t="s">
        <v>161</v>
      </c>
      <c r="C84" s="12" t="s">
        <v>66</v>
      </c>
      <c r="D84" s="12" t="s">
        <v>66</v>
      </c>
      <c r="E84" s="12" t="s">
        <v>66</v>
      </c>
      <c r="F84" s="12" t="s">
        <v>67</v>
      </c>
      <c r="G84" s="12" t="s">
        <v>66</v>
      </c>
      <c r="H84" s="12" t="s">
        <v>66</v>
      </c>
      <c r="I84" s="12" t="s">
        <v>66</v>
      </c>
      <c r="J84" s="12" t="s">
        <v>66</v>
      </c>
      <c r="K84" s="12" t="s">
        <v>67</v>
      </c>
      <c r="L84" s="12" t="s">
        <v>66</v>
      </c>
      <c r="M84" s="12" t="s">
        <v>66</v>
      </c>
      <c r="N84" s="12" t="s">
        <v>66</v>
      </c>
      <c r="O84" s="12" t="s">
        <v>66</v>
      </c>
      <c r="P84" s="12" t="s">
        <v>66</v>
      </c>
      <c r="Q84" s="12" t="s">
        <v>66</v>
      </c>
      <c r="R84" s="12" t="s">
        <v>67</v>
      </c>
      <c r="S84" s="12" t="s">
        <v>68</v>
      </c>
      <c r="T84" s="12" t="s">
        <v>68</v>
      </c>
      <c r="U84" s="12" t="s">
        <v>66</v>
      </c>
      <c r="V84" s="12" t="s">
        <v>67</v>
      </c>
      <c r="W84" s="12" t="s">
        <v>66</v>
      </c>
      <c r="X84" s="12" t="s">
        <v>67</v>
      </c>
      <c r="Y84" s="12" t="s">
        <v>66</v>
      </c>
      <c r="Z84" s="12" t="s">
        <v>68</v>
      </c>
      <c r="AA84" s="12" t="s">
        <v>66</v>
      </c>
      <c r="AB84" s="12" t="s">
        <v>67</v>
      </c>
      <c r="AC84" s="12" t="s">
        <v>67</v>
      </c>
      <c r="AD84" s="12" t="s">
        <v>66</v>
      </c>
      <c r="AE84" s="12" t="s">
        <v>66</v>
      </c>
      <c r="AF84" s="12" t="s">
        <v>67</v>
      </c>
      <c r="AG84" s="12" t="s">
        <v>68</v>
      </c>
      <c r="AH84" s="12" t="s">
        <v>67</v>
      </c>
      <c r="AI84" s="12" t="s">
        <v>68</v>
      </c>
      <c r="AJ84" s="12" t="s">
        <v>67</v>
      </c>
      <c r="AK84" s="12" t="s">
        <v>68</v>
      </c>
      <c r="AL84" s="12" t="s">
        <v>66</v>
      </c>
      <c r="AM84" s="12" t="s">
        <v>66</v>
      </c>
      <c r="AN84" s="12" t="s">
        <v>67</v>
      </c>
      <c r="AO84" s="12" t="s">
        <v>68</v>
      </c>
      <c r="AP84" s="12" t="s">
        <v>67</v>
      </c>
      <c r="AQ84" s="12" t="s">
        <v>66</v>
      </c>
      <c r="AR84" s="12" t="s">
        <v>66</v>
      </c>
      <c r="AS84" s="12" t="s">
        <v>66</v>
      </c>
      <c r="AT84" s="12" t="s">
        <v>66</v>
      </c>
      <c r="AU84" s="12" t="s">
        <v>66</v>
      </c>
      <c r="AV84" s="12" t="s">
        <v>66</v>
      </c>
      <c r="AW84" s="12" t="s">
        <v>67</v>
      </c>
      <c r="AX84" s="12" t="s">
        <v>66</v>
      </c>
      <c r="AY84" s="125" t="s">
        <v>154</v>
      </c>
    </row>
    <row r="85" spans="2:51">
      <c r="B85" s="102" t="s">
        <v>162</v>
      </c>
      <c r="C85" s="12" t="s">
        <v>66</v>
      </c>
      <c r="D85" s="12" t="s">
        <v>66</v>
      </c>
      <c r="E85" s="12" t="s">
        <v>66</v>
      </c>
      <c r="F85" s="12" t="s">
        <v>67</v>
      </c>
      <c r="G85" s="12" t="s">
        <v>66</v>
      </c>
      <c r="H85" s="12" t="s">
        <v>66</v>
      </c>
      <c r="I85" s="12" t="s">
        <v>66</v>
      </c>
      <c r="J85" s="12" t="s">
        <v>66</v>
      </c>
      <c r="K85" s="12" t="s">
        <v>67</v>
      </c>
      <c r="L85" s="12" t="s">
        <v>67</v>
      </c>
      <c r="M85" s="12" t="s">
        <v>68</v>
      </c>
      <c r="N85" s="12" t="s">
        <v>68</v>
      </c>
      <c r="O85" s="12" t="s">
        <v>67</v>
      </c>
      <c r="P85" s="12" t="s">
        <v>68</v>
      </c>
      <c r="Q85" s="12" t="s">
        <v>68</v>
      </c>
      <c r="R85" s="12" t="s">
        <v>68</v>
      </c>
      <c r="S85" s="12" t="s">
        <v>67</v>
      </c>
      <c r="T85" s="12" t="s">
        <v>67</v>
      </c>
      <c r="U85" s="12" t="s">
        <v>66</v>
      </c>
      <c r="V85" s="12" t="s">
        <v>67</v>
      </c>
      <c r="W85" s="12" t="s">
        <v>68</v>
      </c>
      <c r="X85" s="12" t="s">
        <v>67</v>
      </c>
      <c r="Y85" s="12" t="s">
        <v>68</v>
      </c>
      <c r="Z85" s="12" t="s">
        <v>68</v>
      </c>
      <c r="AA85" s="12" t="s">
        <v>67</v>
      </c>
      <c r="AB85" s="12" t="s">
        <v>67</v>
      </c>
      <c r="AC85" s="12" t="s">
        <v>67</v>
      </c>
      <c r="AD85" s="12" t="s">
        <v>67</v>
      </c>
      <c r="AE85" s="12" t="s">
        <v>68</v>
      </c>
      <c r="AF85" s="12" t="s">
        <v>67</v>
      </c>
      <c r="AG85" s="12" t="s">
        <v>68</v>
      </c>
      <c r="AH85" s="12" t="s">
        <v>66</v>
      </c>
      <c r="AI85" s="12" t="s">
        <v>66</v>
      </c>
      <c r="AJ85" s="12" t="s">
        <v>67</v>
      </c>
      <c r="AK85" s="12" t="s">
        <v>66</v>
      </c>
      <c r="AL85" s="12" t="s">
        <v>66</v>
      </c>
      <c r="AM85" s="12" t="s">
        <v>66</v>
      </c>
      <c r="AN85" s="12" t="s">
        <v>66</v>
      </c>
      <c r="AO85" s="12" t="s">
        <v>68</v>
      </c>
      <c r="AP85" s="12" t="s">
        <v>67</v>
      </c>
      <c r="AQ85" s="12" t="s">
        <v>66</v>
      </c>
      <c r="AR85" s="12" t="s">
        <v>67</v>
      </c>
      <c r="AS85" s="12" t="s">
        <v>66</v>
      </c>
      <c r="AT85" s="12" t="s">
        <v>66</v>
      </c>
      <c r="AU85" s="12" t="s">
        <v>66</v>
      </c>
      <c r="AV85" s="12" t="s">
        <v>66</v>
      </c>
      <c r="AW85" s="12" t="s">
        <v>66</v>
      </c>
      <c r="AX85" s="12" t="s">
        <v>68</v>
      </c>
      <c r="AY85" s="125" t="s">
        <v>85</v>
      </c>
    </row>
    <row r="86" spans="2:51">
      <c r="B86" s="102" t="s">
        <v>163</v>
      </c>
      <c r="C86" s="12" t="s">
        <v>66</v>
      </c>
      <c r="D86" s="12" t="s">
        <v>66</v>
      </c>
      <c r="E86" s="12" t="s">
        <v>66</v>
      </c>
      <c r="F86" s="12" t="s">
        <v>67</v>
      </c>
      <c r="G86" s="12" t="s">
        <v>68</v>
      </c>
      <c r="H86" s="12" t="s">
        <v>66</v>
      </c>
      <c r="I86" s="12" t="s">
        <v>66</v>
      </c>
      <c r="J86" s="12" t="s">
        <v>66</v>
      </c>
      <c r="K86" s="12" t="s">
        <v>68</v>
      </c>
      <c r="L86" s="12" t="s">
        <v>67</v>
      </c>
      <c r="M86" s="12" t="s">
        <v>68</v>
      </c>
      <c r="N86" s="12" t="s">
        <v>67</v>
      </c>
      <c r="O86" s="12" t="s">
        <v>67</v>
      </c>
      <c r="P86" s="12" t="s">
        <v>68</v>
      </c>
      <c r="Q86" s="12" t="s">
        <v>66</v>
      </c>
      <c r="R86" s="12" t="s">
        <v>66</v>
      </c>
      <c r="S86" s="12" t="s">
        <v>66</v>
      </c>
      <c r="T86" s="12" t="s">
        <v>66</v>
      </c>
      <c r="U86" s="12" t="s">
        <v>66</v>
      </c>
      <c r="V86" s="12" t="s">
        <v>67</v>
      </c>
      <c r="W86" s="12" t="s">
        <v>68</v>
      </c>
      <c r="X86" s="12" t="s">
        <v>68</v>
      </c>
      <c r="Y86" s="12" t="s">
        <v>68</v>
      </c>
      <c r="Z86" s="12" t="s">
        <v>67</v>
      </c>
      <c r="AA86" s="12" t="s">
        <v>67</v>
      </c>
      <c r="AB86" s="12" t="s">
        <v>68</v>
      </c>
      <c r="AC86" s="12" t="s">
        <v>66</v>
      </c>
      <c r="AD86" s="12" t="s">
        <v>66</v>
      </c>
      <c r="AE86" s="12" t="s">
        <v>66</v>
      </c>
      <c r="AF86" s="12" t="s">
        <v>68</v>
      </c>
      <c r="AG86" s="12" t="s">
        <v>67</v>
      </c>
      <c r="AH86" s="12" t="s">
        <v>67</v>
      </c>
      <c r="AI86" s="12" t="s">
        <v>66</v>
      </c>
      <c r="AJ86" s="12" t="s">
        <v>67</v>
      </c>
      <c r="AK86" s="12" t="s">
        <v>67</v>
      </c>
      <c r="AL86" s="12" t="s">
        <v>66</v>
      </c>
      <c r="AM86" s="12" t="s">
        <v>66</v>
      </c>
      <c r="AN86" s="12" t="s">
        <v>67</v>
      </c>
      <c r="AO86" s="12" t="s">
        <v>68</v>
      </c>
      <c r="AP86" s="12" t="s">
        <v>67</v>
      </c>
      <c r="AQ86" s="12" t="s">
        <v>66</v>
      </c>
      <c r="AR86" s="12" t="s">
        <v>68</v>
      </c>
      <c r="AS86" s="12" t="s">
        <v>66</v>
      </c>
      <c r="AT86" s="12" t="s">
        <v>68</v>
      </c>
      <c r="AU86" s="12" t="s">
        <v>66</v>
      </c>
      <c r="AV86" s="12" t="s">
        <v>66</v>
      </c>
      <c r="AW86" s="12" t="s">
        <v>66</v>
      </c>
      <c r="AX86" s="12" t="s">
        <v>66</v>
      </c>
      <c r="AY86" s="125" t="s">
        <v>89</v>
      </c>
    </row>
    <row r="87" spans="2:51">
      <c r="B87" s="102" t="s">
        <v>164</v>
      </c>
      <c r="C87" s="12" t="s">
        <v>66</v>
      </c>
      <c r="D87" s="12" t="s">
        <v>66</v>
      </c>
      <c r="E87" s="12" t="s">
        <v>66</v>
      </c>
      <c r="F87" s="12" t="s">
        <v>67</v>
      </c>
      <c r="G87" s="12" t="s">
        <v>66</v>
      </c>
      <c r="H87" s="12" t="s">
        <v>66</v>
      </c>
      <c r="I87" s="12" t="s">
        <v>66</v>
      </c>
      <c r="J87" s="12" t="s">
        <v>66</v>
      </c>
      <c r="K87" s="12" t="s">
        <v>67</v>
      </c>
      <c r="L87" s="12" t="s">
        <v>67</v>
      </c>
      <c r="M87" s="12" t="s">
        <v>68</v>
      </c>
      <c r="N87" s="12" t="s">
        <v>68</v>
      </c>
      <c r="O87" s="12" t="s">
        <v>67</v>
      </c>
      <c r="P87" s="12" t="s">
        <v>66</v>
      </c>
      <c r="Q87" s="12" t="s">
        <v>66</v>
      </c>
      <c r="R87" s="12" t="s">
        <v>68</v>
      </c>
      <c r="S87" s="12" t="s">
        <v>67</v>
      </c>
      <c r="T87" s="12" t="s">
        <v>67</v>
      </c>
      <c r="U87" s="12" t="s">
        <v>66</v>
      </c>
      <c r="V87" s="12" t="s">
        <v>67</v>
      </c>
      <c r="W87" s="12" t="s">
        <v>68</v>
      </c>
      <c r="X87" s="12" t="s">
        <v>67</v>
      </c>
      <c r="Y87" s="12" t="s">
        <v>68</v>
      </c>
      <c r="Z87" s="12" t="s">
        <v>68</v>
      </c>
      <c r="AA87" s="12" t="s">
        <v>67</v>
      </c>
      <c r="AB87" s="12" t="s">
        <v>67</v>
      </c>
      <c r="AC87" s="12" t="s">
        <v>67</v>
      </c>
      <c r="AD87" s="12" t="s">
        <v>66</v>
      </c>
      <c r="AE87" s="12" t="s">
        <v>68</v>
      </c>
      <c r="AF87" s="12" t="s">
        <v>67</v>
      </c>
      <c r="AG87" s="12" t="s">
        <v>68</v>
      </c>
      <c r="AH87" s="12" t="s">
        <v>66</v>
      </c>
      <c r="AI87" s="12" t="s">
        <v>66</v>
      </c>
      <c r="AJ87" s="12" t="s">
        <v>67</v>
      </c>
      <c r="AK87" s="12" t="s">
        <v>66</v>
      </c>
      <c r="AL87" s="12" t="s">
        <v>66</v>
      </c>
      <c r="AM87" s="12" t="s">
        <v>66</v>
      </c>
      <c r="AN87" s="12" t="s">
        <v>66</v>
      </c>
      <c r="AO87" s="12" t="s">
        <v>68</v>
      </c>
      <c r="AP87" s="12" t="s">
        <v>67</v>
      </c>
      <c r="AQ87" s="12" t="s">
        <v>66</v>
      </c>
      <c r="AR87" s="12" t="s">
        <v>68</v>
      </c>
      <c r="AS87" s="12" t="s">
        <v>66</v>
      </c>
      <c r="AT87" s="12" t="s">
        <v>66</v>
      </c>
      <c r="AU87" s="12" t="s">
        <v>66</v>
      </c>
      <c r="AV87" s="12" t="s">
        <v>66</v>
      </c>
      <c r="AW87" s="12" t="s">
        <v>66</v>
      </c>
      <c r="AX87" s="12" t="s">
        <v>68</v>
      </c>
      <c r="AY87" s="125" t="s">
        <v>165</v>
      </c>
    </row>
    <row r="88" spans="2:51">
      <c r="B88" s="102" t="s">
        <v>166</v>
      </c>
      <c r="C88" s="12" t="s">
        <v>66</v>
      </c>
      <c r="D88" s="12" t="s">
        <v>66</v>
      </c>
      <c r="E88" s="12" t="s">
        <v>66</v>
      </c>
      <c r="F88" s="12" t="s">
        <v>67</v>
      </c>
      <c r="G88" s="12" t="s">
        <v>66</v>
      </c>
      <c r="H88" s="12" t="s">
        <v>68</v>
      </c>
      <c r="I88" s="12" t="s">
        <v>66</v>
      </c>
      <c r="J88" s="12" t="s">
        <v>66</v>
      </c>
      <c r="K88" s="12" t="s">
        <v>68</v>
      </c>
      <c r="L88" s="12" t="s">
        <v>66</v>
      </c>
      <c r="M88" s="12" t="s">
        <v>66</v>
      </c>
      <c r="N88" s="12" t="s">
        <v>66</v>
      </c>
      <c r="O88" s="12" t="s">
        <v>67</v>
      </c>
      <c r="P88" s="12" t="s">
        <v>66</v>
      </c>
      <c r="Q88" s="12" t="s">
        <v>66</v>
      </c>
      <c r="R88" s="12" t="s">
        <v>66</v>
      </c>
      <c r="S88" s="12" t="s">
        <v>67</v>
      </c>
      <c r="T88" s="12" t="s">
        <v>67</v>
      </c>
      <c r="U88" s="12" t="s">
        <v>66</v>
      </c>
      <c r="V88" s="12" t="s">
        <v>67</v>
      </c>
      <c r="W88" s="12" t="s">
        <v>68</v>
      </c>
      <c r="X88" s="12" t="s">
        <v>68</v>
      </c>
      <c r="Y88" s="12" t="s">
        <v>66</v>
      </c>
      <c r="Z88" s="12" t="s">
        <v>66</v>
      </c>
      <c r="AA88" s="12" t="s">
        <v>67</v>
      </c>
      <c r="AB88" s="12" t="s">
        <v>68</v>
      </c>
      <c r="AC88" s="12" t="s">
        <v>67</v>
      </c>
      <c r="AD88" s="12" t="s">
        <v>66</v>
      </c>
      <c r="AE88" s="12" t="s">
        <v>66</v>
      </c>
      <c r="AF88" s="12" t="s">
        <v>68</v>
      </c>
      <c r="AG88" s="12" t="s">
        <v>66</v>
      </c>
      <c r="AH88" s="12" t="s">
        <v>67</v>
      </c>
      <c r="AI88" s="12" t="s">
        <v>66</v>
      </c>
      <c r="AJ88" s="12" t="s">
        <v>67</v>
      </c>
      <c r="AK88" s="12" t="s">
        <v>67</v>
      </c>
      <c r="AL88" s="12" t="s">
        <v>66</v>
      </c>
      <c r="AM88" s="12" t="s">
        <v>66</v>
      </c>
      <c r="AN88" s="12" t="s">
        <v>66</v>
      </c>
      <c r="AO88" s="12" t="s">
        <v>68</v>
      </c>
      <c r="AP88" s="12" t="s">
        <v>67</v>
      </c>
      <c r="AQ88" s="12" t="s">
        <v>66</v>
      </c>
      <c r="AR88" s="12" t="s">
        <v>66</v>
      </c>
      <c r="AS88" s="12" t="s">
        <v>66</v>
      </c>
      <c r="AT88" s="12" t="s">
        <v>66</v>
      </c>
      <c r="AU88" s="12" t="s">
        <v>66</v>
      </c>
      <c r="AV88" s="12" t="s">
        <v>66</v>
      </c>
      <c r="AW88" s="12" t="s">
        <v>66</v>
      </c>
      <c r="AX88" s="12" t="s">
        <v>66</v>
      </c>
      <c r="AY88" s="125" t="s">
        <v>154</v>
      </c>
    </row>
    <row r="89" spans="2:51">
      <c r="B89" s="102" t="s">
        <v>167</v>
      </c>
      <c r="C89" s="12" t="s">
        <v>66</v>
      </c>
      <c r="D89" s="12" t="s">
        <v>66</v>
      </c>
      <c r="E89" s="12" t="s">
        <v>66</v>
      </c>
      <c r="F89" s="12" t="s">
        <v>68</v>
      </c>
      <c r="G89" s="12" t="s">
        <v>66</v>
      </c>
      <c r="H89" s="12" t="s">
        <v>67</v>
      </c>
      <c r="I89" s="12" t="s">
        <v>66</v>
      </c>
      <c r="J89" s="12" t="s">
        <v>66</v>
      </c>
      <c r="K89" s="12" t="s">
        <v>68</v>
      </c>
      <c r="L89" s="12" t="s">
        <v>66</v>
      </c>
      <c r="M89" s="12" t="s">
        <v>66</v>
      </c>
      <c r="N89" s="12" t="s">
        <v>66</v>
      </c>
      <c r="O89" s="12" t="s">
        <v>67</v>
      </c>
      <c r="P89" s="12" t="s">
        <v>68</v>
      </c>
      <c r="Q89" s="12" t="s">
        <v>66</v>
      </c>
      <c r="R89" s="12" t="s">
        <v>66</v>
      </c>
      <c r="S89" s="12" t="s">
        <v>67</v>
      </c>
      <c r="T89" s="12" t="s">
        <v>67</v>
      </c>
      <c r="U89" s="12" t="s">
        <v>66</v>
      </c>
      <c r="V89" s="12" t="s">
        <v>67</v>
      </c>
      <c r="W89" s="12" t="s">
        <v>68</v>
      </c>
      <c r="X89" s="12" t="s">
        <v>68</v>
      </c>
      <c r="Y89" s="12" t="s">
        <v>66</v>
      </c>
      <c r="Z89" s="12" t="s">
        <v>66</v>
      </c>
      <c r="AA89" s="12" t="s">
        <v>67</v>
      </c>
      <c r="AB89" s="12" t="s">
        <v>66</v>
      </c>
      <c r="AC89" s="12" t="s">
        <v>67</v>
      </c>
      <c r="AD89" s="12" t="s">
        <v>66</v>
      </c>
      <c r="AE89" s="12" t="s">
        <v>66</v>
      </c>
      <c r="AF89" s="12" t="s">
        <v>66</v>
      </c>
      <c r="AG89" s="12" t="s">
        <v>66</v>
      </c>
      <c r="AH89" s="12" t="s">
        <v>66</v>
      </c>
      <c r="AI89" s="12" t="s">
        <v>68</v>
      </c>
      <c r="AJ89" s="12" t="s">
        <v>68</v>
      </c>
      <c r="AK89" s="12" t="s">
        <v>68</v>
      </c>
      <c r="AL89" s="12" t="s">
        <v>66</v>
      </c>
      <c r="AM89" s="12" t="s">
        <v>66</v>
      </c>
      <c r="AN89" s="12" t="s">
        <v>66</v>
      </c>
      <c r="AO89" s="12" t="s">
        <v>66</v>
      </c>
      <c r="AP89" s="12" t="s">
        <v>67</v>
      </c>
      <c r="AQ89" s="12" t="s">
        <v>66</v>
      </c>
      <c r="AR89" s="12" t="s">
        <v>66</v>
      </c>
      <c r="AS89" s="12" t="s">
        <v>66</v>
      </c>
      <c r="AT89" s="12" t="s">
        <v>66</v>
      </c>
      <c r="AU89" s="12" t="s">
        <v>66</v>
      </c>
      <c r="AV89" s="12" t="s">
        <v>66</v>
      </c>
      <c r="AW89" s="12" t="s">
        <v>66</v>
      </c>
      <c r="AX89" s="12" t="s">
        <v>66</v>
      </c>
      <c r="AY89" s="125" t="s">
        <v>154</v>
      </c>
    </row>
    <row r="90" spans="2:51">
      <c r="B90" s="123" t="s">
        <v>168</v>
      </c>
      <c r="C90" s="12" t="s">
        <v>66</v>
      </c>
      <c r="D90" s="12" t="s">
        <v>66</v>
      </c>
      <c r="E90" s="12" t="s">
        <v>66</v>
      </c>
      <c r="F90" s="12" t="s">
        <v>67</v>
      </c>
      <c r="G90" s="12" t="s">
        <v>66</v>
      </c>
      <c r="H90" s="12" t="s">
        <v>68</v>
      </c>
      <c r="I90" s="12" t="s">
        <v>66</v>
      </c>
      <c r="J90" s="12" t="s">
        <v>66</v>
      </c>
      <c r="K90" s="12" t="s">
        <v>67</v>
      </c>
      <c r="L90" s="12" t="s">
        <v>67</v>
      </c>
      <c r="M90" s="12" t="s">
        <v>66</v>
      </c>
      <c r="N90" s="12" t="s">
        <v>68</v>
      </c>
      <c r="O90" s="12" t="s">
        <v>67</v>
      </c>
      <c r="P90" s="12" t="s">
        <v>68</v>
      </c>
      <c r="Q90" s="12" t="s">
        <v>66</v>
      </c>
      <c r="R90" s="12" t="s">
        <v>66</v>
      </c>
      <c r="S90" s="12" t="s">
        <v>66</v>
      </c>
      <c r="T90" s="12" t="s">
        <v>66</v>
      </c>
      <c r="U90" s="12" t="s">
        <v>66</v>
      </c>
      <c r="V90" s="12" t="s">
        <v>67</v>
      </c>
      <c r="W90" s="12" t="s">
        <v>67</v>
      </c>
      <c r="X90" s="12" t="s">
        <v>67</v>
      </c>
      <c r="Y90" s="12" t="s">
        <v>66</v>
      </c>
      <c r="Z90" s="12" t="s">
        <v>68</v>
      </c>
      <c r="AA90" s="12" t="s">
        <v>67</v>
      </c>
      <c r="AB90" s="12" t="s">
        <v>66</v>
      </c>
      <c r="AC90" s="12" t="s">
        <v>67</v>
      </c>
      <c r="AD90" s="12" t="s">
        <v>66</v>
      </c>
      <c r="AE90" s="12" t="s">
        <v>66</v>
      </c>
      <c r="AF90" s="12" t="s">
        <v>66</v>
      </c>
      <c r="AG90" s="12" t="s">
        <v>67</v>
      </c>
      <c r="AH90" s="12" t="s">
        <v>67</v>
      </c>
      <c r="AI90" s="12" t="s">
        <v>66</v>
      </c>
      <c r="AJ90" s="12" t="s">
        <v>68</v>
      </c>
      <c r="AK90" s="12" t="s">
        <v>68</v>
      </c>
      <c r="AL90" s="12" t="s">
        <v>66</v>
      </c>
      <c r="AM90" s="12" t="s">
        <v>66</v>
      </c>
      <c r="AN90" s="12" t="s">
        <v>67</v>
      </c>
      <c r="AO90" s="12" t="s">
        <v>68</v>
      </c>
      <c r="AP90" s="12" t="s">
        <v>67</v>
      </c>
      <c r="AQ90" s="12" t="s">
        <v>66</v>
      </c>
      <c r="AR90" s="12" t="s">
        <v>67</v>
      </c>
      <c r="AS90" s="12" t="s">
        <v>66</v>
      </c>
      <c r="AT90" s="12" t="s">
        <v>66</v>
      </c>
      <c r="AU90" s="12" t="s">
        <v>66</v>
      </c>
      <c r="AV90" s="12" t="s">
        <v>66</v>
      </c>
      <c r="AW90" s="12" t="s">
        <v>66</v>
      </c>
      <c r="AX90" s="12" t="s">
        <v>66</v>
      </c>
      <c r="AY90" s="125" t="s">
        <v>77</v>
      </c>
    </row>
    <row r="91" spans="2:51">
      <c r="B91" s="123" t="s">
        <v>169</v>
      </c>
      <c r="C91" s="12" t="s">
        <v>66</v>
      </c>
      <c r="D91" s="12" t="s">
        <v>66</v>
      </c>
      <c r="E91" s="12" t="s">
        <v>66</v>
      </c>
      <c r="F91" s="12" t="s">
        <v>67</v>
      </c>
      <c r="G91" s="12" t="s">
        <v>66</v>
      </c>
      <c r="H91" s="12" t="s">
        <v>66</v>
      </c>
      <c r="I91" s="12" t="s">
        <v>66</v>
      </c>
      <c r="J91" s="12" t="s">
        <v>66</v>
      </c>
      <c r="K91" s="12" t="s">
        <v>67</v>
      </c>
      <c r="L91" s="12" t="s">
        <v>67</v>
      </c>
      <c r="M91" s="12" t="s">
        <v>68</v>
      </c>
      <c r="N91" s="12" t="s">
        <v>67</v>
      </c>
      <c r="O91" s="12" t="s">
        <v>67</v>
      </c>
      <c r="P91" s="12" t="s">
        <v>66</v>
      </c>
      <c r="Q91" s="12" t="s">
        <v>66</v>
      </c>
      <c r="R91" s="12" t="s">
        <v>68</v>
      </c>
      <c r="S91" s="12" t="s">
        <v>66</v>
      </c>
      <c r="T91" s="12" t="s">
        <v>66</v>
      </c>
      <c r="U91" s="12" t="s">
        <v>66</v>
      </c>
      <c r="V91" s="12" t="s">
        <v>67</v>
      </c>
      <c r="W91" s="12" t="s">
        <v>67</v>
      </c>
      <c r="X91" s="12" t="s">
        <v>67</v>
      </c>
      <c r="Y91" s="12" t="s">
        <v>68</v>
      </c>
      <c r="Z91" s="12" t="s">
        <v>67</v>
      </c>
      <c r="AA91" s="12" t="s">
        <v>67</v>
      </c>
      <c r="AB91" s="12" t="s">
        <v>67</v>
      </c>
      <c r="AC91" s="12" t="s">
        <v>67</v>
      </c>
      <c r="AD91" s="12" t="s">
        <v>66</v>
      </c>
      <c r="AE91" s="12" t="s">
        <v>67</v>
      </c>
      <c r="AF91" s="12" t="s">
        <v>67</v>
      </c>
      <c r="AG91" s="12" t="s">
        <v>67</v>
      </c>
      <c r="AH91" s="12" t="s">
        <v>66</v>
      </c>
      <c r="AI91" s="12" t="s">
        <v>66</v>
      </c>
      <c r="AJ91" s="12" t="s">
        <v>67</v>
      </c>
      <c r="AK91" s="12" t="s">
        <v>66</v>
      </c>
      <c r="AL91" s="12" t="s">
        <v>67</v>
      </c>
      <c r="AM91" s="12" t="s">
        <v>66</v>
      </c>
      <c r="AN91" s="12" t="s">
        <v>66</v>
      </c>
      <c r="AO91" s="12" t="s">
        <v>68</v>
      </c>
      <c r="AP91" s="12" t="s">
        <v>67</v>
      </c>
      <c r="AQ91" s="12" t="s">
        <v>66</v>
      </c>
      <c r="AR91" s="12" t="s">
        <v>68</v>
      </c>
      <c r="AS91" s="12" t="s">
        <v>66</v>
      </c>
      <c r="AT91" s="12" t="s">
        <v>66</v>
      </c>
      <c r="AU91" s="12" t="s">
        <v>66</v>
      </c>
      <c r="AV91" s="12" t="s">
        <v>66</v>
      </c>
      <c r="AW91" s="12" t="s">
        <v>66</v>
      </c>
      <c r="AX91" s="12" t="s">
        <v>66</v>
      </c>
      <c r="AY91" s="125" t="s">
        <v>73</v>
      </c>
    </row>
    <row r="92" spans="2:51">
      <c r="B92" s="123" t="s">
        <v>170</v>
      </c>
      <c r="C92" s="12" t="s">
        <v>66</v>
      </c>
      <c r="D92" s="12" t="s">
        <v>66</v>
      </c>
      <c r="E92" s="12" t="s">
        <v>66</v>
      </c>
      <c r="F92" s="12" t="s">
        <v>68</v>
      </c>
      <c r="G92" s="12" t="s">
        <v>66</v>
      </c>
      <c r="H92" s="12" t="s">
        <v>66</v>
      </c>
      <c r="I92" s="12" t="s">
        <v>66</v>
      </c>
      <c r="J92" s="12" t="s">
        <v>66</v>
      </c>
      <c r="K92" s="12" t="s">
        <v>66</v>
      </c>
      <c r="L92" s="12" t="s">
        <v>66</v>
      </c>
      <c r="M92" s="12" t="s">
        <v>66</v>
      </c>
      <c r="N92" s="12" t="s">
        <v>68</v>
      </c>
      <c r="O92" s="12" t="s">
        <v>66</v>
      </c>
      <c r="P92" s="12" t="s">
        <v>68</v>
      </c>
      <c r="Q92" s="12" t="s">
        <v>68</v>
      </c>
      <c r="R92" s="12" t="s">
        <v>67</v>
      </c>
      <c r="S92" s="12" t="s">
        <v>68</v>
      </c>
      <c r="T92" s="12" t="s">
        <v>68</v>
      </c>
      <c r="U92" s="12" t="s">
        <v>66</v>
      </c>
      <c r="V92" s="12" t="s">
        <v>67</v>
      </c>
      <c r="W92" s="12" t="s">
        <v>66</v>
      </c>
      <c r="X92" s="12" t="s">
        <v>67</v>
      </c>
      <c r="Y92" s="12" t="s">
        <v>66</v>
      </c>
      <c r="Z92" s="12" t="s">
        <v>68</v>
      </c>
      <c r="AA92" s="12" t="s">
        <v>66</v>
      </c>
      <c r="AB92" s="12" t="s">
        <v>67</v>
      </c>
      <c r="AC92" s="12" t="s">
        <v>67</v>
      </c>
      <c r="AD92" s="12" t="s">
        <v>66</v>
      </c>
      <c r="AE92" s="12" t="s">
        <v>66</v>
      </c>
      <c r="AF92" s="12" t="s">
        <v>67</v>
      </c>
      <c r="AG92" s="12" t="s">
        <v>68</v>
      </c>
      <c r="AH92" s="12" t="s">
        <v>67</v>
      </c>
      <c r="AI92" s="12" t="s">
        <v>67</v>
      </c>
      <c r="AJ92" s="12" t="s">
        <v>66</v>
      </c>
      <c r="AK92" s="12" t="s">
        <v>67</v>
      </c>
      <c r="AL92" s="12" t="s">
        <v>66</v>
      </c>
      <c r="AM92" s="12" t="s">
        <v>66</v>
      </c>
      <c r="AN92" s="12" t="s">
        <v>67</v>
      </c>
      <c r="AO92" s="12" t="s">
        <v>68</v>
      </c>
      <c r="AP92" s="12" t="s">
        <v>67</v>
      </c>
      <c r="AQ92" s="12" t="s">
        <v>66</v>
      </c>
      <c r="AR92" s="12" t="s">
        <v>68</v>
      </c>
      <c r="AS92" s="12" t="s">
        <v>66</v>
      </c>
      <c r="AT92" s="12" t="s">
        <v>66</v>
      </c>
      <c r="AU92" s="12" t="s">
        <v>66</v>
      </c>
      <c r="AV92" s="12" t="s">
        <v>66</v>
      </c>
      <c r="AW92" s="12" t="s">
        <v>66</v>
      </c>
      <c r="AX92" s="12" t="s">
        <v>66</v>
      </c>
      <c r="AY92" s="125" t="s">
        <v>85</v>
      </c>
    </row>
    <row r="93" spans="2:51" ht="28" customHeight="1">
      <c r="B93" s="123" t="s">
        <v>171</v>
      </c>
      <c r="C93" s="12" t="s">
        <v>66</v>
      </c>
      <c r="D93" s="12" t="s">
        <v>66</v>
      </c>
      <c r="E93" s="12" t="s">
        <v>66</v>
      </c>
      <c r="F93" s="12" t="s">
        <v>67</v>
      </c>
      <c r="G93" s="12" t="s">
        <v>66</v>
      </c>
      <c r="H93" s="12" t="s">
        <v>68</v>
      </c>
      <c r="I93" s="12" t="s">
        <v>66</v>
      </c>
      <c r="J93" s="12" t="s">
        <v>66</v>
      </c>
      <c r="K93" s="12" t="s">
        <v>68</v>
      </c>
      <c r="L93" s="12" t="s">
        <v>67</v>
      </c>
      <c r="M93" s="12" t="s">
        <v>68</v>
      </c>
      <c r="N93" s="12" t="s">
        <v>68</v>
      </c>
      <c r="O93" s="12" t="s">
        <v>67</v>
      </c>
      <c r="P93" s="12" t="s">
        <v>68</v>
      </c>
      <c r="Q93" s="12" t="s">
        <v>68</v>
      </c>
      <c r="R93" s="12" t="s">
        <v>67</v>
      </c>
      <c r="S93" s="12" t="s">
        <v>66</v>
      </c>
      <c r="T93" s="12" t="s">
        <v>66</v>
      </c>
      <c r="U93" s="12" t="s">
        <v>66</v>
      </c>
      <c r="V93" s="12" t="s">
        <v>67</v>
      </c>
      <c r="W93" s="12" t="s">
        <v>68</v>
      </c>
      <c r="X93" s="12" t="s">
        <v>68</v>
      </c>
      <c r="Y93" s="12" t="s">
        <v>68</v>
      </c>
      <c r="Z93" s="12" t="s">
        <v>68</v>
      </c>
      <c r="AA93" s="12" t="s">
        <v>67</v>
      </c>
      <c r="AB93" s="12" t="s">
        <v>68</v>
      </c>
      <c r="AC93" s="12" t="s">
        <v>67</v>
      </c>
      <c r="AD93" s="12" t="s">
        <v>66</v>
      </c>
      <c r="AE93" s="12" t="s">
        <v>66</v>
      </c>
      <c r="AF93" s="12" t="s">
        <v>67</v>
      </c>
      <c r="AG93" s="12" t="s">
        <v>67</v>
      </c>
      <c r="AH93" s="12" t="s">
        <v>66</v>
      </c>
      <c r="AI93" s="12" t="s">
        <v>68</v>
      </c>
      <c r="AJ93" s="12" t="s">
        <v>67</v>
      </c>
      <c r="AK93" s="12" t="s">
        <v>68</v>
      </c>
      <c r="AL93" s="12" t="s">
        <v>66</v>
      </c>
      <c r="AM93" s="12" t="s">
        <v>66</v>
      </c>
      <c r="AN93" s="12" t="s">
        <v>66</v>
      </c>
      <c r="AO93" s="12" t="s">
        <v>68</v>
      </c>
      <c r="AP93" s="12" t="s">
        <v>67</v>
      </c>
      <c r="AQ93" s="12" t="s">
        <v>66</v>
      </c>
      <c r="AR93" s="12" t="s">
        <v>68</v>
      </c>
      <c r="AS93" s="12" t="s">
        <v>66</v>
      </c>
      <c r="AT93" s="12" t="s">
        <v>68</v>
      </c>
      <c r="AU93" s="12" t="s">
        <v>66</v>
      </c>
      <c r="AV93" s="12" t="s">
        <v>66</v>
      </c>
      <c r="AW93" s="12" t="s">
        <v>66</v>
      </c>
      <c r="AX93" s="12" t="s">
        <v>66</v>
      </c>
      <c r="AY93" s="105" t="s">
        <v>73</v>
      </c>
    </row>
    <row r="94" spans="2:51">
      <c r="B94" s="123" t="s">
        <v>172</v>
      </c>
      <c r="C94" s="12" t="s">
        <v>66</v>
      </c>
      <c r="D94" s="12" t="s">
        <v>66</v>
      </c>
      <c r="E94" s="12" t="s">
        <v>66</v>
      </c>
      <c r="F94" s="12" t="s">
        <v>66</v>
      </c>
      <c r="G94" s="12" t="s">
        <v>66</v>
      </c>
      <c r="H94" s="12" t="s">
        <v>66</v>
      </c>
      <c r="I94" s="12" t="s">
        <v>66</v>
      </c>
      <c r="J94" s="12" t="s">
        <v>66</v>
      </c>
      <c r="K94" s="12" t="s">
        <v>67</v>
      </c>
      <c r="L94" s="12" t="s">
        <v>66</v>
      </c>
      <c r="M94" s="12" t="s">
        <v>68</v>
      </c>
      <c r="N94" s="12" t="s">
        <v>68</v>
      </c>
      <c r="O94" s="12" t="s">
        <v>67</v>
      </c>
      <c r="P94" s="12" t="s">
        <v>67</v>
      </c>
      <c r="Q94" s="12" t="s">
        <v>67</v>
      </c>
      <c r="R94" s="12" t="s">
        <v>67</v>
      </c>
      <c r="S94" s="12" t="s">
        <v>66</v>
      </c>
      <c r="T94" s="12" t="s">
        <v>66</v>
      </c>
      <c r="U94" s="12" t="s">
        <v>66</v>
      </c>
      <c r="V94" s="12" t="s">
        <v>67</v>
      </c>
      <c r="W94" s="12" t="s">
        <v>68</v>
      </c>
      <c r="X94" s="12" t="s">
        <v>67</v>
      </c>
      <c r="Y94" s="12" t="s">
        <v>68</v>
      </c>
      <c r="Z94" s="12" t="s">
        <v>68</v>
      </c>
      <c r="AA94" s="12" t="s">
        <v>67</v>
      </c>
      <c r="AB94" s="12" t="s">
        <v>67</v>
      </c>
      <c r="AC94" s="12" t="s">
        <v>67</v>
      </c>
      <c r="AD94" s="12" t="s">
        <v>67</v>
      </c>
      <c r="AE94" s="12" t="s">
        <v>66</v>
      </c>
      <c r="AF94" s="12" t="s">
        <v>67</v>
      </c>
      <c r="AG94" s="12" t="s">
        <v>67</v>
      </c>
      <c r="AH94" s="12" t="s">
        <v>66</v>
      </c>
      <c r="AI94" s="12" t="s">
        <v>66</v>
      </c>
      <c r="AJ94" s="12" t="s">
        <v>67</v>
      </c>
      <c r="AK94" s="12" t="s">
        <v>66</v>
      </c>
      <c r="AL94" s="12" t="s">
        <v>66</v>
      </c>
      <c r="AM94" s="12" t="s">
        <v>66</v>
      </c>
      <c r="AN94" s="12" t="s">
        <v>66</v>
      </c>
      <c r="AO94" s="12" t="s">
        <v>68</v>
      </c>
      <c r="AP94" s="12" t="s">
        <v>67</v>
      </c>
      <c r="AQ94" s="12" t="s">
        <v>66</v>
      </c>
      <c r="AR94" s="12" t="s">
        <v>68</v>
      </c>
      <c r="AS94" s="12" t="s">
        <v>66</v>
      </c>
      <c r="AT94" s="12" t="s">
        <v>66</v>
      </c>
      <c r="AU94" s="12" t="s">
        <v>66</v>
      </c>
      <c r="AV94" s="12" t="s">
        <v>66</v>
      </c>
      <c r="AW94" s="12" t="s">
        <v>67</v>
      </c>
      <c r="AX94" s="12" t="s">
        <v>67</v>
      </c>
      <c r="AY94" s="105" t="s">
        <v>173</v>
      </c>
    </row>
    <row r="95" spans="2:51" ht="14.15" customHeight="1">
      <c r="B95" s="123" t="s">
        <v>175</v>
      </c>
      <c r="C95" s="12" t="s">
        <v>66</v>
      </c>
      <c r="D95" s="12" t="s">
        <v>66</v>
      </c>
      <c r="E95" s="12" t="s">
        <v>66</v>
      </c>
      <c r="F95" s="12" t="s">
        <v>67</v>
      </c>
      <c r="G95" s="12" t="s">
        <v>66</v>
      </c>
      <c r="H95" s="12" t="s">
        <v>67</v>
      </c>
      <c r="I95" s="12" t="s">
        <v>66</v>
      </c>
      <c r="J95" s="12" t="s">
        <v>66</v>
      </c>
      <c r="K95" s="12" t="s">
        <v>67</v>
      </c>
      <c r="L95" s="12" t="s">
        <v>68</v>
      </c>
      <c r="M95" s="12" t="s">
        <v>66</v>
      </c>
      <c r="N95" s="12" t="s">
        <v>67</v>
      </c>
      <c r="O95" s="12" t="s">
        <v>67</v>
      </c>
      <c r="P95" s="12" t="s">
        <v>66</v>
      </c>
      <c r="Q95" s="12" t="s">
        <v>66</v>
      </c>
      <c r="R95" s="12" t="s">
        <v>67</v>
      </c>
      <c r="S95" s="12" t="s">
        <v>68</v>
      </c>
      <c r="T95" s="12" t="s">
        <v>68</v>
      </c>
      <c r="U95" s="12" t="s">
        <v>66</v>
      </c>
      <c r="V95" s="12" t="s">
        <v>67</v>
      </c>
      <c r="W95" s="12" t="s">
        <v>68</v>
      </c>
      <c r="X95" s="12" t="s">
        <v>67</v>
      </c>
      <c r="Y95" s="12" t="s">
        <v>66</v>
      </c>
      <c r="Z95" s="12" t="s">
        <v>67</v>
      </c>
      <c r="AA95" s="12" t="s">
        <v>67</v>
      </c>
      <c r="AB95" s="12" t="s">
        <v>68</v>
      </c>
      <c r="AC95" s="12" t="s">
        <v>67</v>
      </c>
      <c r="AD95" s="12" t="s">
        <v>66</v>
      </c>
      <c r="AE95" s="12" t="s">
        <v>66</v>
      </c>
      <c r="AF95" s="12" t="s">
        <v>68</v>
      </c>
      <c r="AG95" s="12" t="s">
        <v>68</v>
      </c>
      <c r="AH95" s="12" t="s">
        <v>67</v>
      </c>
      <c r="AI95" s="12" t="s">
        <v>66</v>
      </c>
      <c r="AJ95" s="12" t="s">
        <v>66</v>
      </c>
      <c r="AK95" s="12" t="s">
        <v>67</v>
      </c>
      <c r="AL95" s="12" t="s">
        <v>66</v>
      </c>
      <c r="AM95" s="12" t="s">
        <v>66</v>
      </c>
      <c r="AN95" s="12" t="s">
        <v>67</v>
      </c>
      <c r="AO95" s="12" t="s">
        <v>66</v>
      </c>
      <c r="AP95" s="12" t="s">
        <v>67</v>
      </c>
      <c r="AQ95" s="12" t="s">
        <v>66</v>
      </c>
      <c r="AR95" s="12" t="s">
        <v>68</v>
      </c>
      <c r="AS95" s="12" t="s">
        <v>66</v>
      </c>
      <c r="AT95" s="12" t="s">
        <v>66</v>
      </c>
      <c r="AU95" s="12" t="s">
        <v>66</v>
      </c>
      <c r="AV95" s="12" t="s">
        <v>66</v>
      </c>
      <c r="AW95" s="12" t="s">
        <v>66</v>
      </c>
      <c r="AX95" s="12" t="s">
        <v>66</v>
      </c>
      <c r="AY95" s="105" t="s">
        <v>174</v>
      </c>
    </row>
    <row r="96" spans="2:51">
      <c r="B96" s="123" t="s">
        <v>177</v>
      </c>
      <c r="C96" s="12" t="s">
        <v>67</v>
      </c>
      <c r="D96" s="12" t="s">
        <v>66</v>
      </c>
      <c r="E96" s="12" t="s">
        <v>67</v>
      </c>
      <c r="F96" s="12" t="s">
        <v>67</v>
      </c>
      <c r="G96" s="12" t="s">
        <v>66</v>
      </c>
      <c r="H96" s="12" t="s">
        <v>66</v>
      </c>
      <c r="I96" s="12" t="s">
        <v>66</v>
      </c>
      <c r="J96" s="12" t="s">
        <v>66</v>
      </c>
      <c r="K96" s="12" t="s">
        <v>67</v>
      </c>
      <c r="L96" s="12" t="s">
        <v>67</v>
      </c>
      <c r="M96" s="12" t="s">
        <v>66</v>
      </c>
      <c r="N96" s="12" t="s">
        <v>67</v>
      </c>
      <c r="O96" s="12" t="s">
        <v>67</v>
      </c>
      <c r="P96" s="12" t="s">
        <v>67</v>
      </c>
      <c r="Q96" s="12" t="s">
        <v>66</v>
      </c>
      <c r="R96" s="12" t="s">
        <v>68</v>
      </c>
      <c r="S96" s="12" t="s">
        <v>68</v>
      </c>
      <c r="T96" s="12" t="s">
        <v>68</v>
      </c>
      <c r="U96" s="12" t="s">
        <v>66</v>
      </c>
      <c r="V96" s="12" t="s">
        <v>67</v>
      </c>
      <c r="W96" s="12" t="s">
        <v>68</v>
      </c>
      <c r="X96" s="12" t="s">
        <v>67</v>
      </c>
      <c r="Y96" s="12" t="s">
        <v>66</v>
      </c>
      <c r="Z96" s="12" t="s">
        <v>67</v>
      </c>
      <c r="AA96" s="12" t="s">
        <v>67</v>
      </c>
      <c r="AB96" s="12" t="s">
        <v>68</v>
      </c>
      <c r="AC96" s="12" t="s">
        <v>67</v>
      </c>
      <c r="AD96" s="12" t="s">
        <v>66</v>
      </c>
      <c r="AE96" s="12" t="s">
        <v>66</v>
      </c>
      <c r="AF96" s="12" t="s">
        <v>68</v>
      </c>
      <c r="AG96" s="12" t="s">
        <v>68</v>
      </c>
      <c r="AH96" s="12" t="s">
        <v>66</v>
      </c>
      <c r="AI96" s="12" t="s">
        <v>66</v>
      </c>
      <c r="AJ96" s="12" t="s">
        <v>67</v>
      </c>
      <c r="AK96" s="12" t="s">
        <v>66</v>
      </c>
      <c r="AL96" s="12" t="s">
        <v>66</v>
      </c>
      <c r="AM96" s="12" t="s">
        <v>67</v>
      </c>
      <c r="AN96" s="12" t="s">
        <v>66</v>
      </c>
      <c r="AO96" s="12" t="s">
        <v>68</v>
      </c>
      <c r="AP96" s="12" t="s">
        <v>67</v>
      </c>
      <c r="AQ96" s="12" t="s">
        <v>66</v>
      </c>
      <c r="AR96" s="12" t="s">
        <v>68</v>
      </c>
      <c r="AS96" s="12" t="s">
        <v>66</v>
      </c>
      <c r="AT96" s="12" t="s">
        <v>66</v>
      </c>
      <c r="AU96" s="12" t="s">
        <v>66</v>
      </c>
      <c r="AV96" s="12" t="s">
        <v>66</v>
      </c>
      <c r="AW96" s="12" t="s">
        <v>66</v>
      </c>
      <c r="AX96" s="12" t="s">
        <v>66</v>
      </c>
      <c r="AY96" s="105" t="s">
        <v>110</v>
      </c>
    </row>
    <row r="97" spans="2:51" ht="18" customHeight="1">
      <c r="B97" s="123" t="s">
        <v>178</v>
      </c>
      <c r="C97" s="12" t="s">
        <v>66</v>
      </c>
      <c r="D97" s="12" t="s">
        <v>66</v>
      </c>
      <c r="E97" s="12" t="s">
        <v>66</v>
      </c>
      <c r="F97" s="12" t="s">
        <v>67</v>
      </c>
      <c r="G97" s="12" t="s">
        <v>66</v>
      </c>
      <c r="H97" s="12" t="s">
        <v>66</v>
      </c>
      <c r="I97" s="12" t="s">
        <v>66</v>
      </c>
      <c r="J97" s="12" t="s">
        <v>66</v>
      </c>
      <c r="K97" s="12" t="s">
        <v>67</v>
      </c>
      <c r="L97" s="12" t="s">
        <v>68</v>
      </c>
      <c r="M97" s="12" t="s">
        <v>66</v>
      </c>
      <c r="N97" s="12" t="s">
        <v>67</v>
      </c>
      <c r="O97" s="12" t="s">
        <v>67</v>
      </c>
      <c r="P97" s="12" t="s">
        <v>67</v>
      </c>
      <c r="Q97" s="12" t="s">
        <v>67</v>
      </c>
      <c r="R97" s="12" t="s">
        <v>67</v>
      </c>
      <c r="S97" s="12" t="s">
        <v>68</v>
      </c>
      <c r="T97" s="12" t="s">
        <v>68</v>
      </c>
      <c r="U97" s="12" t="s">
        <v>66</v>
      </c>
      <c r="V97" s="12" t="s">
        <v>67</v>
      </c>
      <c r="W97" s="12" t="s">
        <v>68</v>
      </c>
      <c r="X97" s="12" t="s">
        <v>67</v>
      </c>
      <c r="Y97" s="12" t="s">
        <v>66</v>
      </c>
      <c r="Z97" s="12" t="s">
        <v>67</v>
      </c>
      <c r="AA97" s="12" t="s">
        <v>67</v>
      </c>
      <c r="AB97" s="12" t="s">
        <v>68</v>
      </c>
      <c r="AC97" s="12" t="s">
        <v>67</v>
      </c>
      <c r="AD97" s="12" t="s">
        <v>66</v>
      </c>
      <c r="AE97" s="12" t="s">
        <v>66</v>
      </c>
      <c r="AF97" s="12" t="s">
        <v>68</v>
      </c>
      <c r="AG97" s="12" t="s">
        <v>68</v>
      </c>
      <c r="AH97" s="12" t="s">
        <v>67</v>
      </c>
      <c r="AI97" s="12" t="s">
        <v>66</v>
      </c>
      <c r="AJ97" s="12" t="s">
        <v>67</v>
      </c>
      <c r="AK97" s="12" t="s">
        <v>67</v>
      </c>
      <c r="AL97" s="12" t="s">
        <v>66</v>
      </c>
      <c r="AM97" s="12" t="s">
        <v>66</v>
      </c>
      <c r="AN97" s="12" t="s">
        <v>67</v>
      </c>
      <c r="AO97" s="12" t="s">
        <v>66</v>
      </c>
      <c r="AP97" s="12" t="s">
        <v>67</v>
      </c>
      <c r="AQ97" s="12" t="s">
        <v>68</v>
      </c>
      <c r="AR97" s="12" t="s">
        <v>68</v>
      </c>
      <c r="AS97" s="12" t="s">
        <v>66</v>
      </c>
      <c r="AT97" s="12" t="s">
        <v>66</v>
      </c>
      <c r="AU97" s="12" t="s">
        <v>66</v>
      </c>
      <c r="AV97" s="12" t="s">
        <v>66</v>
      </c>
      <c r="AW97" s="12" t="s">
        <v>66</v>
      </c>
      <c r="AX97" s="12" t="s">
        <v>66</v>
      </c>
      <c r="AY97" s="105" t="s">
        <v>174</v>
      </c>
    </row>
    <row r="98" spans="2:51" ht="15.65" customHeight="1">
      <c r="B98" s="123" t="s">
        <v>179</v>
      </c>
      <c r="C98" s="12" t="s">
        <v>66</v>
      </c>
      <c r="D98" s="12" t="s">
        <v>66</v>
      </c>
      <c r="E98" s="12" t="s">
        <v>66</v>
      </c>
      <c r="F98" s="12" t="s">
        <v>67</v>
      </c>
      <c r="G98" s="12" t="s">
        <v>66</v>
      </c>
      <c r="H98" s="12" t="s">
        <v>67</v>
      </c>
      <c r="I98" s="12" t="s">
        <v>66</v>
      </c>
      <c r="J98" s="12" t="s">
        <v>66</v>
      </c>
      <c r="K98" s="12" t="s">
        <v>67</v>
      </c>
      <c r="L98" s="12" t="s">
        <v>68</v>
      </c>
      <c r="M98" s="12" t="s">
        <v>66</v>
      </c>
      <c r="N98" s="12" t="s">
        <v>67</v>
      </c>
      <c r="O98" s="12" t="s">
        <v>67</v>
      </c>
      <c r="P98" s="12" t="s">
        <v>68</v>
      </c>
      <c r="Q98" s="12" t="s">
        <v>68</v>
      </c>
      <c r="R98" s="12" t="s">
        <v>67</v>
      </c>
      <c r="S98" s="12" t="s">
        <v>68</v>
      </c>
      <c r="T98" s="12" t="s">
        <v>68</v>
      </c>
      <c r="U98" s="12" t="s">
        <v>66</v>
      </c>
      <c r="V98" s="12" t="s">
        <v>67</v>
      </c>
      <c r="W98" s="12" t="s">
        <v>68</v>
      </c>
      <c r="X98" s="12" t="s">
        <v>67</v>
      </c>
      <c r="Y98" s="12" t="s">
        <v>66</v>
      </c>
      <c r="Z98" s="12" t="s">
        <v>67</v>
      </c>
      <c r="AA98" s="12" t="s">
        <v>67</v>
      </c>
      <c r="AB98" s="12" t="s">
        <v>66</v>
      </c>
      <c r="AC98" s="12" t="s">
        <v>67</v>
      </c>
      <c r="AD98" s="12" t="s">
        <v>66</v>
      </c>
      <c r="AE98" s="12" t="s">
        <v>66</v>
      </c>
      <c r="AF98" s="12" t="s">
        <v>66</v>
      </c>
      <c r="AG98" s="12" t="s">
        <v>68</v>
      </c>
      <c r="AH98" s="12" t="s">
        <v>67</v>
      </c>
      <c r="AI98" s="12" t="s">
        <v>68</v>
      </c>
      <c r="AJ98" s="12" t="s">
        <v>67</v>
      </c>
      <c r="AK98" s="12" t="s">
        <v>68</v>
      </c>
      <c r="AL98" s="12" t="s">
        <v>66</v>
      </c>
      <c r="AM98" s="12" t="s">
        <v>66</v>
      </c>
      <c r="AN98" s="12" t="s">
        <v>67</v>
      </c>
      <c r="AO98" s="12" t="s">
        <v>68</v>
      </c>
      <c r="AP98" s="12" t="s">
        <v>67</v>
      </c>
      <c r="AQ98" s="12" t="s">
        <v>67</v>
      </c>
      <c r="AR98" s="12" t="s">
        <v>67</v>
      </c>
      <c r="AS98" s="12" t="s">
        <v>66</v>
      </c>
      <c r="AT98" s="12" t="s">
        <v>67</v>
      </c>
      <c r="AU98" s="12" t="s">
        <v>68</v>
      </c>
      <c r="AV98" s="12" t="s">
        <v>66</v>
      </c>
      <c r="AW98" s="12" t="s">
        <v>67</v>
      </c>
      <c r="AX98" s="12" t="s">
        <v>66</v>
      </c>
      <c r="AY98" s="105" t="s">
        <v>174</v>
      </c>
    </row>
    <row r="99" spans="2:51" ht="20.5" customHeight="1">
      <c r="B99" s="123" t="s">
        <v>180</v>
      </c>
      <c r="C99" s="12" t="s">
        <v>66</v>
      </c>
      <c r="D99" s="12" t="s">
        <v>66</v>
      </c>
      <c r="E99" s="12" t="s">
        <v>66</v>
      </c>
      <c r="F99" s="12" t="s">
        <v>67</v>
      </c>
      <c r="G99" s="12" t="s">
        <v>66</v>
      </c>
      <c r="H99" s="12" t="s">
        <v>67</v>
      </c>
      <c r="I99" s="12" t="s">
        <v>66</v>
      </c>
      <c r="J99" s="12" t="s">
        <v>66</v>
      </c>
      <c r="K99" s="12" t="s">
        <v>67</v>
      </c>
      <c r="L99" s="12" t="s">
        <v>68</v>
      </c>
      <c r="M99" s="12" t="s">
        <v>66</v>
      </c>
      <c r="N99" s="12" t="s">
        <v>67</v>
      </c>
      <c r="O99" s="12" t="s">
        <v>67</v>
      </c>
      <c r="P99" s="12" t="s">
        <v>66</v>
      </c>
      <c r="Q99" s="12" t="s">
        <v>66</v>
      </c>
      <c r="R99" s="12" t="s">
        <v>67</v>
      </c>
      <c r="S99" s="12" t="s">
        <v>68</v>
      </c>
      <c r="T99" s="12" t="s">
        <v>68</v>
      </c>
      <c r="U99" s="12" t="s">
        <v>66</v>
      </c>
      <c r="V99" s="12" t="s">
        <v>67</v>
      </c>
      <c r="W99" s="12" t="s">
        <v>68</v>
      </c>
      <c r="X99" s="12" t="s">
        <v>67</v>
      </c>
      <c r="Y99" s="12" t="s">
        <v>66</v>
      </c>
      <c r="Z99" s="12" t="s">
        <v>67</v>
      </c>
      <c r="AA99" s="12" t="s">
        <v>67</v>
      </c>
      <c r="AB99" s="12" t="s">
        <v>68</v>
      </c>
      <c r="AC99" s="12" t="s">
        <v>67</v>
      </c>
      <c r="AD99" s="12" t="s">
        <v>66</v>
      </c>
      <c r="AE99" s="12" t="s">
        <v>66</v>
      </c>
      <c r="AF99" s="12" t="s">
        <v>68</v>
      </c>
      <c r="AG99" s="12" t="s">
        <v>68</v>
      </c>
      <c r="AH99" s="12" t="s">
        <v>67</v>
      </c>
      <c r="AI99" s="12" t="s">
        <v>66</v>
      </c>
      <c r="AJ99" s="12" t="s">
        <v>66</v>
      </c>
      <c r="AK99" s="12" t="s">
        <v>67</v>
      </c>
      <c r="AL99" s="12" t="s">
        <v>66</v>
      </c>
      <c r="AM99" s="12" t="s">
        <v>66</v>
      </c>
      <c r="AN99" s="12" t="s">
        <v>67</v>
      </c>
      <c r="AO99" s="12" t="s">
        <v>66</v>
      </c>
      <c r="AP99" s="12" t="s">
        <v>67</v>
      </c>
      <c r="AQ99" s="12" t="s">
        <v>66</v>
      </c>
      <c r="AR99" s="12" t="s">
        <v>68</v>
      </c>
      <c r="AS99" s="12" t="s">
        <v>66</v>
      </c>
      <c r="AT99" s="12" t="s">
        <v>66</v>
      </c>
      <c r="AU99" s="12" t="s">
        <v>66</v>
      </c>
      <c r="AV99" s="12" t="s">
        <v>66</v>
      </c>
      <c r="AW99" s="12" t="s">
        <v>66</v>
      </c>
      <c r="AX99" s="12" t="s">
        <v>66</v>
      </c>
      <c r="AY99" s="105" t="s">
        <v>174</v>
      </c>
    </row>
    <row r="100" spans="2:51">
      <c r="B100" s="123" t="s">
        <v>182</v>
      </c>
      <c r="C100" s="12" t="s">
        <v>66</v>
      </c>
      <c r="D100" s="12" t="s">
        <v>66</v>
      </c>
      <c r="E100" s="12" t="s">
        <v>66</v>
      </c>
      <c r="F100" s="12" t="s">
        <v>68</v>
      </c>
      <c r="G100" s="12" t="s">
        <v>66</v>
      </c>
      <c r="H100" s="12" t="s">
        <v>66</v>
      </c>
      <c r="I100" s="12" t="s">
        <v>66</v>
      </c>
      <c r="J100" s="12" t="s">
        <v>66</v>
      </c>
      <c r="K100" s="12" t="s">
        <v>67</v>
      </c>
      <c r="L100" s="12" t="s">
        <v>66</v>
      </c>
      <c r="M100" s="12" t="s">
        <v>68</v>
      </c>
      <c r="N100" s="12" t="s">
        <v>68</v>
      </c>
      <c r="O100" s="12" t="s">
        <v>67</v>
      </c>
      <c r="P100" s="12" t="s">
        <v>67</v>
      </c>
      <c r="Q100" s="12" t="s">
        <v>68</v>
      </c>
      <c r="R100" s="12" t="s">
        <v>67</v>
      </c>
      <c r="S100" s="12" t="s">
        <v>66</v>
      </c>
      <c r="T100" s="12" t="s">
        <v>66</v>
      </c>
      <c r="U100" s="12" t="s">
        <v>66</v>
      </c>
      <c r="V100" s="12" t="s">
        <v>67</v>
      </c>
      <c r="W100" s="12" t="s">
        <v>68</v>
      </c>
      <c r="X100" s="12" t="s">
        <v>67</v>
      </c>
      <c r="Y100" s="12" t="s">
        <v>68</v>
      </c>
      <c r="Z100" s="12" t="s">
        <v>68</v>
      </c>
      <c r="AA100" s="12" t="s">
        <v>67</v>
      </c>
      <c r="AB100" s="12" t="s">
        <v>67</v>
      </c>
      <c r="AC100" s="12" t="s">
        <v>67</v>
      </c>
      <c r="AD100" s="12" t="s">
        <v>66</v>
      </c>
      <c r="AE100" s="12" t="s">
        <v>66</v>
      </c>
      <c r="AF100" s="12" t="s">
        <v>67</v>
      </c>
      <c r="AG100" s="12" t="s">
        <v>68</v>
      </c>
      <c r="AH100" s="12" t="s">
        <v>67</v>
      </c>
      <c r="AI100" s="12" t="s">
        <v>66</v>
      </c>
      <c r="AJ100" s="12" t="s">
        <v>68</v>
      </c>
      <c r="AK100" s="12" t="s">
        <v>68</v>
      </c>
      <c r="AL100" s="12" t="s">
        <v>66</v>
      </c>
      <c r="AM100" s="12" t="s">
        <v>66</v>
      </c>
      <c r="AN100" s="12" t="s">
        <v>66</v>
      </c>
      <c r="AO100" s="12" t="s">
        <v>68</v>
      </c>
      <c r="AP100" s="12" t="s">
        <v>67</v>
      </c>
      <c r="AQ100" s="12" t="s">
        <v>68</v>
      </c>
      <c r="AR100" s="12" t="s">
        <v>67</v>
      </c>
      <c r="AS100" s="12" t="s">
        <v>66</v>
      </c>
      <c r="AT100" s="12" t="s">
        <v>66</v>
      </c>
      <c r="AU100" s="12" t="s">
        <v>66</v>
      </c>
      <c r="AV100" s="12" t="s">
        <v>66</v>
      </c>
      <c r="AW100" s="12" t="s">
        <v>66</v>
      </c>
      <c r="AX100" s="12" t="s">
        <v>68</v>
      </c>
      <c r="AY100" s="105" t="s">
        <v>86</v>
      </c>
    </row>
    <row r="101" spans="2:51" ht="29">
      <c r="B101" s="123" t="s">
        <v>183</v>
      </c>
      <c r="C101" s="183" t="s">
        <v>67</v>
      </c>
      <c r="D101" s="12" t="s">
        <v>66</v>
      </c>
      <c r="E101" s="12" t="s">
        <v>67</v>
      </c>
      <c r="F101" s="12" t="s">
        <v>67</v>
      </c>
      <c r="G101" s="12" t="s">
        <v>67</v>
      </c>
      <c r="H101" s="12" t="s">
        <v>68</v>
      </c>
      <c r="I101" s="12" t="s">
        <v>66</v>
      </c>
      <c r="J101" s="12" t="s">
        <v>66</v>
      </c>
      <c r="K101" s="12" t="s">
        <v>67</v>
      </c>
      <c r="L101" s="12" t="s">
        <v>67</v>
      </c>
      <c r="M101" s="12" t="s">
        <v>66</v>
      </c>
      <c r="N101" s="12" t="s">
        <v>68</v>
      </c>
      <c r="O101" s="12" t="s">
        <v>68</v>
      </c>
      <c r="P101" s="12" t="s">
        <v>66</v>
      </c>
      <c r="Q101" s="12" t="s">
        <v>66</v>
      </c>
      <c r="R101" s="12" t="s">
        <v>66</v>
      </c>
      <c r="S101" s="12" t="s">
        <v>67</v>
      </c>
      <c r="T101" s="12" t="s">
        <v>67</v>
      </c>
      <c r="U101" s="12" t="s">
        <v>66</v>
      </c>
      <c r="V101" s="12" t="s">
        <v>67</v>
      </c>
      <c r="W101" s="12" t="s">
        <v>66</v>
      </c>
      <c r="X101" s="12" t="s">
        <v>67</v>
      </c>
      <c r="Y101" s="12" t="s">
        <v>66</v>
      </c>
      <c r="Z101" s="12" t="s">
        <v>68</v>
      </c>
      <c r="AA101" s="12" t="s">
        <v>68</v>
      </c>
      <c r="AB101" s="12" t="s">
        <v>68</v>
      </c>
      <c r="AC101" s="12" t="s">
        <v>67</v>
      </c>
      <c r="AD101" s="12" t="s">
        <v>66</v>
      </c>
      <c r="AE101" s="12" t="s">
        <v>66</v>
      </c>
      <c r="AF101" s="12" t="s">
        <v>68</v>
      </c>
      <c r="AG101" s="12" t="s">
        <v>67</v>
      </c>
      <c r="AH101" s="12" t="s">
        <v>66</v>
      </c>
      <c r="AI101" s="12" t="s">
        <v>66</v>
      </c>
      <c r="AJ101" s="12" t="s">
        <v>67</v>
      </c>
      <c r="AK101" s="12" t="s">
        <v>68</v>
      </c>
      <c r="AL101" s="12" t="s">
        <v>66</v>
      </c>
      <c r="AM101" s="12" t="s">
        <v>67</v>
      </c>
      <c r="AN101" s="12" t="s">
        <v>67</v>
      </c>
      <c r="AO101" s="12" t="s">
        <v>68</v>
      </c>
      <c r="AP101" s="12" t="s">
        <v>67</v>
      </c>
      <c r="AQ101" s="12" t="s">
        <v>66</v>
      </c>
      <c r="AR101" s="12" t="s">
        <v>67</v>
      </c>
      <c r="AS101" s="12" t="s">
        <v>66</v>
      </c>
      <c r="AT101" s="12" t="s">
        <v>66</v>
      </c>
      <c r="AU101" s="12" t="s">
        <v>66</v>
      </c>
      <c r="AV101" s="12" t="s">
        <v>66</v>
      </c>
      <c r="AW101" s="12" t="s">
        <v>66</v>
      </c>
      <c r="AX101" s="12" t="s">
        <v>67</v>
      </c>
      <c r="AY101" s="109" t="s">
        <v>85</v>
      </c>
    </row>
    <row r="102" spans="2:51">
      <c r="B102" s="123" t="s">
        <v>184</v>
      </c>
      <c r="C102" s="183" t="s">
        <v>66</v>
      </c>
      <c r="D102" s="12" t="s">
        <v>66</v>
      </c>
      <c r="E102" s="12" t="s">
        <v>67</v>
      </c>
      <c r="F102" s="12" t="s">
        <v>67</v>
      </c>
      <c r="G102" s="12" t="s">
        <v>67</v>
      </c>
      <c r="H102" s="12" t="s">
        <v>68</v>
      </c>
      <c r="I102" s="12" t="s">
        <v>66</v>
      </c>
      <c r="J102" s="12" t="s">
        <v>66</v>
      </c>
      <c r="K102" s="12" t="s">
        <v>67</v>
      </c>
      <c r="L102" s="12" t="s">
        <v>67</v>
      </c>
      <c r="M102" s="12" t="s">
        <v>66</v>
      </c>
      <c r="N102" s="12" t="s">
        <v>68</v>
      </c>
      <c r="O102" s="12" t="s">
        <v>67</v>
      </c>
      <c r="P102" s="12" t="s">
        <v>68</v>
      </c>
      <c r="Q102" s="12" t="s">
        <v>68</v>
      </c>
      <c r="R102" s="12" t="s">
        <v>68</v>
      </c>
      <c r="S102" s="12" t="s">
        <v>68</v>
      </c>
      <c r="T102" s="12" t="s">
        <v>68</v>
      </c>
      <c r="U102" s="12" t="s">
        <v>66</v>
      </c>
      <c r="V102" s="12" t="s">
        <v>67</v>
      </c>
      <c r="W102" s="12" t="s">
        <v>66</v>
      </c>
      <c r="X102" s="12" t="s">
        <v>67</v>
      </c>
      <c r="Y102" s="12" t="s">
        <v>66</v>
      </c>
      <c r="Z102" s="12" t="s">
        <v>66</v>
      </c>
      <c r="AA102" s="12" t="s">
        <v>67</v>
      </c>
      <c r="AB102" s="12" t="s">
        <v>67</v>
      </c>
      <c r="AC102" s="12" t="s">
        <v>67</v>
      </c>
      <c r="AD102" s="12" t="s">
        <v>67</v>
      </c>
      <c r="AE102" s="12" t="s">
        <v>66</v>
      </c>
      <c r="AF102" s="12" t="s">
        <v>67</v>
      </c>
      <c r="AG102" s="12" t="s">
        <v>68</v>
      </c>
      <c r="AH102" s="12" t="s">
        <v>66</v>
      </c>
      <c r="AI102" s="12" t="s">
        <v>66</v>
      </c>
      <c r="AJ102" s="12" t="s">
        <v>67</v>
      </c>
      <c r="AK102" s="12" t="s">
        <v>68</v>
      </c>
      <c r="AL102" s="12" t="s">
        <v>66</v>
      </c>
      <c r="AM102" s="12" t="s">
        <v>66</v>
      </c>
      <c r="AN102" s="12" t="s">
        <v>66</v>
      </c>
      <c r="AO102" s="12" t="s">
        <v>68</v>
      </c>
      <c r="AP102" s="12" t="s">
        <v>67</v>
      </c>
      <c r="AQ102" s="12" t="s">
        <v>66</v>
      </c>
      <c r="AR102" s="12" t="s">
        <v>67</v>
      </c>
      <c r="AS102" s="12" t="s">
        <v>66</v>
      </c>
      <c r="AT102" s="12" t="s">
        <v>66</v>
      </c>
      <c r="AU102" s="12" t="s">
        <v>66</v>
      </c>
      <c r="AV102" s="12" t="s">
        <v>66</v>
      </c>
      <c r="AW102" s="12" t="s">
        <v>66</v>
      </c>
      <c r="AX102" s="12" t="s">
        <v>67</v>
      </c>
      <c r="AY102" s="109" t="s">
        <v>85</v>
      </c>
    </row>
    <row r="103" spans="2:51">
      <c r="B103" s="123" t="s">
        <v>185</v>
      </c>
      <c r="C103" s="183" t="s">
        <v>66</v>
      </c>
      <c r="D103" s="12" t="s">
        <v>67</v>
      </c>
      <c r="E103" s="12" t="s">
        <v>68</v>
      </c>
      <c r="F103" s="12" t="s">
        <v>68</v>
      </c>
      <c r="G103" s="12" t="s">
        <v>67</v>
      </c>
      <c r="H103" s="12" t="s">
        <v>68</v>
      </c>
      <c r="I103" s="12" t="s">
        <v>66</v>
      </c>
      <c r="J103" s="12" t="s">
        <v>66</v>
      </c>
      <c r="K103" s="12" t="s">
        <v>67</v>
      </c>
      <c r="L103" s="12" t="s">
        <v>66</v>
      </c>
      <c r="M103" s="12" t="s">
        <v>66</v>
      </c>
      <c r="N103" s="12" t="s">
        <v>68</v>
      </c>
      <c r="O103" s="12" t="s">
        <v>67</v>
      </c>
      <c r="P103" s="12" t="s">
        <v>68</v>
      </c>
      <c r="Q103" s="12" t="s">
        <v>66</v>
      </c>
      <c r="R103" s="12" t="s">
        <v>68</v>
      </c>
      <c r="S103" s="12" t="s">
        <v>66</v>
      </c>
      <c r="T103" s="12" t="s">
        <v>66</v>
      </c>
      <c r="U103" s="12" t="s">
        <v>66</v>
      </c>
      <c r="V103" s="12" t="s">
        <v>67</v>
      </c>
      <c r="W103" s="12" t="s">
        <v>68</v>
      </c>
      <c r="X103" s="12" t="s">
        <v>67</v>
      </c>
      <c r="Y103" s="12" t="s">
        <v>66</v>
      </c>
      <c r="Z103" s="12" t="s">
        <v>68</v>
      </c>
      <c r="AA103" s="12" t="s">
        <v>67</v>
      </c>
      <c r="AB103" s="12" t="s">
        <v>68</v>
      </c>
      <c r="AC103" s="12" t="s">
        <v>67</v>
      </c>
      <c r="AD103" s="12" t="s">
        <v>66</v>
      </c>
      <c r="AE103" s="12" t="s">
        <v>66</v>
      </c>
      <c r="AF103" s="12" t="s">
        <v>68</v>
      </c>
      <c r="AG103" s="12" t="s">
        <v>68</v>
      </c>
      <c r="AH103" s="12" t="s">
        <v>67</v>
      </c>
      <c r="AI103" s="12" t="s">
        <v>66</v>
      </c>
      <c r="AJ103" s="12" t="s">
        <v>67</v>
      </c>
      <c r="AK103" s="12" t="s">
        <v>67</v>
      </c>
      <c r="AL103" s="12" t="s">
        <v>66</v>
      </c>
      <c r="AM103" s="12" t="s">
        <v>66</v>
      </c>
      <c r="AN103" s="12" t="s">
        <v>67</v>
      </c>
      <c r="AO103" s="12" t="s">
        <v>68</v>
      </c>
      <c r="AP103" s="12" t="s">
        <v>68</v>
      </c>
      <c r="AQ103" s="12" t="s">
        <v>66</v>
      </c>
      <c r="AR103" s="12" t="s">
        <v>68</v>
      </c>
      <c r="AS103" s="12" t="s">
        <v>66</v>
      </c>
      <c r="AT103" s="12" t="s">
        <v>66</v>
      </c>
      <c r="AU103" s="12" t="s">
        <v>66</v>
      </c>
      <c r="AV103" s="12" t="s">
        <v>66</v>
      </c>
      <c r="AW103" s="12" t="s">
        <v>66</v>
      </c>
      <c r="AX103" s="12" t="s">
        <v>66</v>
      </c>
      <c r="AY103" s="125" t="s">
        <v>86</v>
      </c>
    </row>
    <row r="104" spans="2:51">
      <c r="B104" s="123" t="s">
        <v>186</v>
      </c>
      <c r="C104" s="183" t="s">
        <v>66</v>
      </c>
      <c r="D104" s="12" t="s">
        <v>66</v>
      </c>
      <c r="E104" s="12" t="s">
        <v>66</v>
      </c>
      <c r="F104" s="12" t="s">
        <v>67</v>
      </c>
      <c r="G104" s="12" t="s">
        <v>68</v>
      </c>
      <c r="H104" s="12" t="s">
        <v>68</v>
      </c>
      <c r="I104" s="12" t="s">
        <v>66</v>
      </c>
      <c r="J104" s="12" t="s">
        <v>66</v>
      </c>
      <c r="K104" s="12" t="s">
        <v>67</v>
      </c>
      <c r="L104" s="12" t="s">
        <v>66</v>
      </c>
      <c r="M104" s="12" t="s">
        <v>66</v>
      </c>
      <c r="N104" s="12" t="s">
        <v>67</v>
      </c>
      <c r="O104" s="12" t="s">
        <v>67</v>
      </c>
      <c r="P104" s="12" t="s">
        <v>66</v>
      </c>
      <c r="Q104" s="12" t="s">
        <v>66</v>
      </c>
      <c r="R104" s="12" t="s">
        <v>67</v>
      </c>
      <c r="S104" s="12" t="s">
        <v>66</v>
      </c>
      <c r="T104" s="12" t="s">
        <v>66</v>
      </c>
      <c r="U104" s="12" t="s">
        <v>66</v>
      </c>
      <c r="V104" s="12" t="s">
        <v>67</v>
      </c>
      <c r="W104" s="12" t="s">
        <v>68</v>
      </c>
      <c r="X104" s="12" t="s">
        <v>67</v>
      </c>
      <c r="Y104" s="12" t="s">
        <v>66</v>
      </c>
      <c r="Z104" s="12" t="s">
        <v>67</v>
      </c>
      <c r="AA104" s="12" t="s">
        <v>67</v>
      </c>
      <c r="AB104" s="12" t="s">
        <v>67</v>
      </c>
      <c r="AC104" s="12" t="s">
        <v>67</v>
      </c>
      <c r="AD104" s="12" t="s">
        <v>67</v>
      </c>
      <c r="AE104" s="12" t="s">
        <v>68</v>
      </c>
      <c r="AF104" s="12" t="s">
        <v>67</v>
      </c>
      <c r="AG104" s="12" t="s">
        <v>67</v>
      </c>
      <c r="AH104" s="12" t="s">
        <v>67</v>
      </c>
      <c r="AI104" s="12" t="s">
        <v>66</v>
      </c>
      <c r="AJ104" s="12" t="s">
        <v>67</v>
      </c>
      <c r="AK104" s="12" t="s">
        <v>67</v>
      </c>
      <c r="AL104" s="12" t="s">
        <v>66</v>
      </c>
      <c r="AM104" s="12" t="s">
        <v>66</v>
      </c>
      <c r="AN104" s="12" t="s">
        <v>66</v>
      </c>
      <c r="AO104" s="12" t="s">
        <v>68</v>
      </c>
      <c r="AP104" s="12" t="s">
        <v>67</v>
      </c>
      <c r="AQ104" s="12" t="s">
        <v>66</v>
      </c>
      <c r="AR104" s="12" t="s">
        <v>68</v>
      </c>
      <c r="AS104" s="12" t="s">
        <v>66</v>
      </c>
      <c r="AT104" s="12" t="s">
        <v>66</v>
      </c>
      <c r="AU104" s="12" t="s">
        <v>68</v>
      </c>
      <c r="AV104" s="12" t="s">
        <v>66</v>
      </c>
      <c r="AW104" s="12" t="s">
        <v>66</v>
      </c>
      <c r="AX104" s="12" t="s">
        <v>68</v>
      </c>
      <c r="AY104" s="109" t="s">
        <v>70</v>
      </c>
    </row>
    <row r="105" spans="2:51">
      <c r="B105" s="123" t="s">
        <v>187</v>
      </c>
      <c r="C105" s="183" t="s">
        <v>66</v>
      </c>
      <c r="D105" s="12" t="s">
        <v>67</v>
      </c>
      <c r="E105" s="12" t="s">
        <v>67</v>
      </c>
      <c r="F105" s="12" t="s">
        <v>67</v>
      </c>
      <c r="G105" s="12" t="s">
        <v>66</v>
      </c>
      <c r="H105" s="12" t="s">
        <v>66</v>
      </c>
      <c r="I105" s="12" t="s">
        <v>66</v>
      </c>
      <c r="J105" s="12" t="s">
        <v>66</v>
      </c>
      <c r="K105" s="12" t="s">
        <v>68</v>
      </c>
      <c r="L105" s="12" t="s">
        <v>66</v>
      </c>
      <c r="M105" s="12" t="s">
        <v>66</v>
      </c>
      <c r="N105" s="12" t="s">
        <v>68</v>
      </c>
      <c r="O105" s="12" t="s">
        <v>67</v>
      </c>
      <c r="P105" s="12" t="s">
        <v>66</v>
      </c>
      <c r="Q105" s="12" t="s">
        <v>66</v>
      </c>
      <c r="R105" s="12" t="s">
        <v>66</v>
      </c>
      <c r="S105" s="12" t="s">
        <v>66</v>
      </c>
      <c r="T105" s="12" t="s">
        <v>66</v>
      </c>
      <c r="U105" s="12" t="s">
        <v>66</v>
      </c>
      <c r="V105" s="12" t="s">
        <v>67</v>
      </c>
      <c r="W105" s="12" t="s">
        <v>67</v>
      </c>
      <c r="X105" s="12" t="s">
        <v>68</v>
      </c>
      <c r="Y105" s="12" t="s">
        <v>66</v>
      </c>
      <c r="Z105" s="12" t="s">
        <v>68</v>
      </c>
      <c r="AA105" s="12" t="s">
        <v>67</v>
      </c>
      <c r="AB105" s="12" t="s">
        <v>68</v>
      </c>
      <c r="AC105" s="12" t="s">
        <v>67</v>
      </c>
      <c r="AD105" s="12" t="s">
        <v>66</v>
      </c>
      <c r="AE105" s="12" t="s">
        <v>66</v>
      </c>
      <c r="AF105" s="12" t="s">
        <v>68</v>
      </c>
      <c r="AG105" s="12" t="s">
        <v>68</v>
      </c>
      <c r="AH105" s="12" t="s">
        <v>67</v>
      </c>
      <c r="AI105" s="12" t="s">
        <v>66</v>
      </c>
      <c r="AJ105" s="12" t="s">
        <v>67</v>
      </c>
      <c r="AK105" s="12" t="s">
        <v>67</v>
      </c>
      <c r="AL105" s="12" t="s">
        <v>66</v>
      </c>
      <c r="AM105" s="12" t="s">
        <v>66</v>
      </c>
      <c r="AN105" s="12" t="s">
        <v>67</v>
      </c>
      <c r="AO105" s="12" t="s">
        <v>68</v>
      </c>
      <c r="AP105" s="12" t="s">
        <v>67</v>
      </c>
      <c r="AQ105" s="12" t="s">
        <v>66</v>
      </c>
      <c r="AR105" s="12" t="s">
        <v>67</v>
      </c>
      <c r="AS105" s="12" t="s">
        <v>66</v>
      </c>
      <c r="AT105" s="12" t="s">
        <v>66</v>
      </c>
      <c r="AU105" s="12" t="s">
        <v>66</v>
      </c>
      <c r="AV105" s="12" t="s">
        <v>66</v>
      </c>
      <c r="AW105" s="12" t="s">
        <v>66</v>
      </c>
      <c r="AX105" s="12" t="s">
        <v>66</v>
      </c>
      <c r="AY105" s="109" t="s">
        <v>86</v>
      </c>
    </row>
    <row r="106" spans="2:51">
      <c r="B106" s="123" t="s">
        <v>188</v>
      </c>
      <c r="C106" s="183" t="s">
        <v>67</v>
      </c>
      <c r="D106" s="12" t="s">
        <v>66</v>
      </c>
      <c r="E106" s="12" t="s">
        <v>67</v>
      </c>
      <c r="F106" s="12" t="s">
        <v>67</v>
      </c>
      <c r="G106" s="12" t="s">
        <v>68</v>
      </c>
      <c r="H106" s="12" t="s">
        <v>68</v>
      </c>
      <c r="I106" s="12" t="s">
        <v>66</v>
      </c>
      <c r="J106" s="12" t="s">
        <v>66</v>
      </c>
      <c r="K106" s="12" t="s">
        <v>67</v>
      </c>
      <c r="L106" s="12" t="s">
        <v>66</v>
      </c>
      <c r="M106" s="12" t="s">
        <v>66</v>
      </c>
      <c r="N106" s="12" t="s">
        <v>67</v>
      </c>
      <c r="O106" s="12" t="s">
        <v>67</v>
      </c>
      <c r="P106" s="12" t="s">
        <v>66</v>
      </c>
      <c r="Q106" s="12" t="s">
        <v>66</v>
      </c>
      <c r="R106" s="12" t="s">
        <v>68</v>
      </c>
      <c r="S106" s="12" t="s">
        <v>66</v>
      </c>
      <c r="T106" s="12" t="s">
        <v>66</v>
      </c>
      <c r="U106" s="12" t="s">
        <v>66</v>
      </c>
      <c r="V106" s="12" t="s">
        <v>67</v>
      </c>
      <c r="W106" s="12" t="s">
        <v>68</v>
      </c>
      <c r="X106" s="12" t="s">
        <v>67</v>
      </c>
      <c r="Y106" s="12" t="s">
        <v>66</v>
      </c>
      <c r="Z106" s="12" t="s">
        <v>67</v>
      </c>
      <c r="AA106" s="12" t="s">
        <v>67</v>
      </c>
      <c r="AB106" s="12" t="s">
        <v>68</v>
      </c>
      <c r="AC106" s="12" t="s">
        <v>67</v>
      </c>
      <c r="AD106" s="12" t="s">
        <v>66</v>
      </c>
      <c r="AE106" s="12" t="s">
        <v>66</v>
      </c>
      <c r="AF106" s="12" t="s">
        <v>68</v>
      </c>
      <c r="AG106" s="12" t="s">
        <v>68</v>
      </c>
      <c r="AH106" s="12" t="s">
        <v>66</v>
      </c>
      <c r="AI106" s="12" t="s">
        <v>66</v>
      </c>
      <c r="AJ106" s="12" t="s">
        <v>66</v>
      </c>
      <c r="AK106" s="12" t="s">
        <v>66</v>
      </c>
      <c r="AL106" s="12" t="s">
        <v>66</v>
      </c>
      <c r="AM106" s="12" t="s">
        <v>67</v>
      </c>
      <c r="AN106" s="12" t="s">
        <v>66</v>
      </c>
      <c r="AO106" s="12" t="s">
        <v>68</v>
      </c>
      <c r="AP106" s="12" t="s">
        <v>67</v>
      </c>
      <c r="AQ106" s="12" t="s">
        <v>68</v>
      </c>
      <c r="AR106" s="12" t="s">
        <v>68</v>
      </c>
      <c r="AS106" s="12" t="s">
        <v>66</v>
      </c>
      <c r="AT106" s="12" t="s">
        <v>66</v>
      </c>
      <c r="AU106" s="12" t="s">
        <v>68</v>
      </c>
      <c r="AV106" s="12" t="s">
        <v>66</v>
      </c>
      <c r="AW106" s="12" t="s">
        <v>66</v>
      </c>
      <c r="AX106" s="12" t="s">
        <v>66</v>
      </c>
      <c r="AY106" s="109" t="s">
        <v>75</v>
      </c>
    </row>
  </sheetData>
  <sheetProtection algorithmName="SHA-512" hashValue="gwaK4G9AK0/lqZZ+Zf80zAjoqtIvTIJHgc1nzOxebg0LgkkPBHdmtD7yXR/TrKAf59cyEDiSsfHc0YMXLsZU8A==" saltValue="SX6twe6JKhc1FqeChDgI4g==" spinCount="100000" sheet="1" objects="1" scenarios="1"/>
  <mergeCells count="11">
    <mergeCell ref="C3:I3"/>
    <mergeCell ref="K3:R3"/>
    <mergeCell ref="AL3:AO3"/>
    <mergeCell ref="AQ3:AR3"/>
    <mergeCell ref="AS3:AV3"/>
    <mergeCell ref="X3:AB3"/>
    <mergeCell ref="AW3:AX3"/>
    <mergeCell ref="T3:U3"/>
    <mergeCell ref="V3:W3"/>
    <mergeCell ref="AC3:AE3"/>
    <mergeCell ref="AG3:AK3"/>
  </mergeCells>
  <phoneticPr fontId="35" type="noConversion"/>
  <conditionalFormatting sqref="C5:AX106">
    <cfRule type="cellIs" dxfId="2003" priority="7" operator="equal">
      <formula>"N"</formula>
    </cfRule>
    <cfRule type="cellIs" dxfId="2002" priority="8" operator="equal">
      <formula>"G"</formula>
    </cfRule>
    <cfRule type="cellIs" dxfId="2001" priority="9" operator="equal">
      <formula>"A"</formula>
    </cfRule>
    <cfRule type="cellIs" dxfId="2000" priority="10" operator="equal">
      <formula>"R"</formula>
    </cfRule>
  </conditionalFormatting>
  <conditionalFormatting sqref="AY5:AY6 AY8:AY12 AY14:AY15 AY17 AY19:AY106">
    <cfRule type="cellIs" dxfId="1999" priority="484" operator="equal">
      <formula>$AP$14</formula>
    </cfRule>
    <cfRule type="cellIs" dxfId="1998" priority="485" operator="equal">
      <formula>$AP$21</formula>
    </cfRule>
    <cfRule type="cellIs" dxfId="1997" priority="486" operator="equal">
      <formula>$AP$17</formula>
    </cfRule>
    <cfRule type="cellIs" dxfId="1996" priority="487" operator="equal">
      <formula>$AP$5</formula>
    </cfRule>
    <cfRule type="cellIs" dxfId="1995" priority="488" operator="equal">
      <formula>$AP$4</formula>
    </cfRule>
    <cfRule type="cellIs" dxfId="1994" priority="489" operator="equal">
      <formula>$AP$3</formula>
    </cfRule>
  </conditionalFormatting>
  <conditionalFormatting sqref="AY7 AY13 AY16 AY18">
    <cfRule type="cellIs" dxfId="1993" priority="11" operator="equal">
      <formula>$AP$10</formula>
    </cfRule>
    <cfRule type="cellIs" dxfId="1992" priority="12" operator="equal">
      <formula>$AP$8</formula>
    </cfRule>
    <cfRule type="cellIs" dxfId="1991" priority="13" operator="equal">
      <formula>$AP$6</formula>
    </cfRule>
    <cfRule type="cellIs" dxfId="1990" priority="14" operator="equal">
      <formula>$AP$5</formula>
    </cfRule>
    <cfRule type="cellIs" dxfId="1989" priority="15" operator="equal">
      <formula>$AP$4</formula>
    </cfRule>
    <cfRule type="cellIs" dxfId="1988" priority="16" operator="equal">
      <formula>$AP$3</formula>
    </cfRule>
  </conditionalFormatting>
  <dataValidations count="2">
    <dataValidation type="list" allowBlank="1" showInputMessage="1" showErrorMessage="1" sqref="R64:AY64 S65:AX69 AY65:AY67 AY63 C11:AY11 C64:R69 C17:AS18 T64:AX69 C5:AS7 C18:AX20 C12:AX16 C70:AX106 C6:AX10 C21:AS22 C23:AX63" xr:uid="{5B45951E-AFE8-419E-B01A-355726C7E932}">
      <formula1>"R,A,G,N"</formula1>
    </dataValidation>
    <dataValidation type="list" allowBlank="1" showInputMessage="1" showErrorMessage="1" sqref="AT5:AX7 AT17:AX18 AT12:AX14 AT9:AX9 AT21:AX22" xr:uid="{5AD9D611-8071-4232-AEFF-56927439DCAC}">
      <formula1>"R,A,G"</formula1>
    </dataValidation>
  </dataValidations>
  <pageMargins left="0.70866141732283472" right="0.70866141732283472" top="0.74803149606299213" bottom="0.74803149606299213" header="0.31496062992125984" footer="0.31496062992125984"/>
  <pageSetup paperSize="8" scale="4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CDD3-6C7B-4CCF-A1A5-7C8B6B9C0C1A}">
  <sheetPr>
    <pageSetUpPr fitToPage="1"/>
  </sheetPr>
  <dimension ref="A1:AP106"/>
  <sheetViews>
    <sheetView showGridLines="0" showWhiteSpace="0" topLeftCell="A4" zoomScaleNormal="100" zoomScaleSheetLayoutView="100" zoomScalePageLayoutView="70" workbookViewId="0">
      <pane xSplit="21" topLeftCell="V1" activePane="topRight" state="frozen"/>
      <selection activeCell="C12" sqref="C12"/>
      <selection pane="topRight" activeCell="U9" sqref="U9"/>
    </sheetView>
  </sheetViews>
  <sheetFormatPr defaultRowHeight="14.5"/>
  <cols>
    <col min="1" max="1" width="20.453125" hidden="1" customWidth="1"/>
    <col min="2" max="2" width="14.1796875" customWidth="1"/>
    <col min="3" max="3" width="19" hidden="1" customWidth="1"/>
    <col min="4" max="4" width="18.1796875" hidden="1" customWidth="1"/>
    <col min="5" max="5" width="19" hidden="1" customWidth="1"/>
    <col min="6" max="7" width="7.7265625" hidden="1" customWidth="1"/>
    <col min="8" max="8" width="14" hidden="1" customWidth="1"/>
    <col min="9" max="10" width="7.7265625" hidden="1" customWidth="1"/>
    <col min="11" max="11" width="18.1796875" hidden="1" customWidth="1"/>
    <col min="12" max="12" width="7.7265625" hidden="1" customWidth="1"/>
    <col min="13" max="13" width="19" hidden="1" customWidth="1"/>
    <col min="14" max="20" width="11.1796875" hidden="1" customWidth="1"/>
    <col min="21" max="21" width="47.54296875" customWidth="1"/>
    <col min="22" max="37" width="8.6328125" customWidth="1"/>
    <col min="38" max="38" width="19.81640625" style="126" customWidth="1"/>
    <col min="39" max="39" width="8.7265625" customWidth="1"/>
    <col min="40" max="40" width="20.54296875" customWidth="1"/>
  </cols>
  <sheetData>
    <row r="1" spans="1:42" hidden="1">
      <c r="A1" s="1"/>
      <c r="V1" s="1"/>
      <c r="W1" s="1"/>
      <c r="X1" s="1"/>
      <c r="Y1" s="1"/>
      <c r="Z1" s="1"/>
      <c r="AA1" s="1"/>
      <c r="AB1" s="1"/>
      <c r="AC1" s="1"/>
      <c r="AD1" s="1"/>
      <c r="AE1" s="1"/>
      <c r="AF1" s="1"/>
      <c r="AG1" s="1"/>
      <c r="AH1" s="1"/>
      <c r="AI1" s="1"/>
      <c r="AJ1" s="1"/>
      <c r="AK1" s="1"/>
      <c r="AM1" s="1"/>
      <c r="AN1" s="1"/>
      <c r="AO1" s="1"/>
      <c r="AP1" s="1"/>
    </row>
    <row r="2" spans="1:42" hidden="1">
      <c r="A2" s="1"/>
      <c r="B2" t="s">
        <v>279</v>
      </c>
      <c r="C2">
        <v>12</v>
      </c>
      <c r="D2">
        <v>13</v>
      </c>
      <c r="E2">
        <v>14</v>
      </c>
      <c r="F2">
        <v>15</v>
      </c>
      <c r="G2">
        <v>16</v>
      </c>
      <c r="H2">
        <v>17</v>
      </c>
      <c r="I2">
        <v>18</v>
      </c>
      <c r="J2">
        <v>19</v>
      </c>
      <c r="K2">
        <v>20</v>
      </c>
      <c r="L2">
        <v>21</v>
      </c>
      <c r="M2">
        <v>22</v>
      </c>
      <c r="N2">
        <v>23</v>
      </c>
      <c r="O2">
        <v>24</v>
      </c>
      <c r="P2">
        <v>25</v>
      </c>
      <c r="Q2">
        <v>26</v>
      </c>
      <c r="R2">
        <v>27</v>
      </c>
      <c r="V2" s="1"/>
      <c r="W2" s="1"/>
      <c r="X2" s="1"/>
      <c r="Y2" s="1"/>
      <c r="Z2" s="1"/>
      <c r="AA2" s="1"/>
      <c r="AB2" s="1"/>
      <c r="AC2" s="1"/>
      <c r="AD2" s="1"/>
      <c r="AE2" s="1"/>
      <c r="AF2" s="1"/>
      <c r="AG2" s="1"/>
      <c r="AH2" s="1"/>
      <c r="AI2" s="1"/>
      <c r="AJ2" s="1"/>
      <c r="AK2" s="1"/>
      <c r="AM2" s="1"/>
      <c r="AN2" s="1"/>
      <c r="AO2" s="1"/>
      <c r="AP2" s="1"/>
    </row>
    <row r="3" spans="1:42" hidden="1">
      <c r="A3" s="1"/>
      <c r="V3" s="1" t="s">
        <v>280</v>
      </c>
      <c r="W3" s="1" t="s">
        <v>281</v>
      </c>
      <c r="X3" s="1" t="s">
        <v>282</v>
      </c>
      <c r="Y3" s="1" t="s">
        <v>5</v>
      </c>
      <c r="Z3" s="1" t="s">
        <v>5</v>
      </c>
      <c r="AA3" s="1" t="s">
        <v>283</v>
      </c>
      <c r="AB3" s="1" t="s">
        <v>284</v>
      </c>
      <c r="AC3" s="1" t="s">
        <v>285</v>
      </c>
      <c r="AD3" s="1" t="s">
        <v>286</v>
      </c>
      <c r="AE3" s="1" t="s">
        <v>287</v>
      </c>
      <c r="AF3" s="1" t="s">
        <v>288</v>
      </c>
      <c r="AG3" s="1" t="s">
        <v>289</v>
      </c>
      <c r="AH3" s="1"/>
      <c r="AI3" s="1"/>
      <c r="AJ3" s="1"/>
      <c r="AK3" s="1"/>
      <c r="AM3" s="1"/>
      <c r="AN3" s="1"/>
      <c r="AO3" s="1"/>
      <c r="AP3" s="1"/>
    </row>
    <row r="4" spans="1:42">
      <c r="A4" s="1"/>
      <c r="B4" s="31" t="s">
        <v>240</v>
      </c>
      <c r="C4" s="31" t="s">
        <v>30</v>
      </c>
      <c r="D4" s="31" t="s">
        <v>3</v>
      </c>
      <c r="E4" s="31" t="s">
        <v>31</v>
      </c>
      <c r="F4" s="31" t="s">
        <v>290</v>
      </c>
      <c r="G4" s="31" t="s">
        <v>32</v>
      </c>
      <c r="H4" s="31" t="s">
        <v>7</v>
      </c>
      <c r="I4" s="31" t="s">
        <v>9</v>
      </c>
      <c r="J4" s="31" t="s">
        <v>11</v>
      </c>
      <c r="K4" s="31" t="s">
        <v>13</v>
      </c>
      <c r="L4" s="31" t="s">
        <v>14</v>
      </c>
      <c r="M4" s="31" t="s">
        <v>15</v>
      </c>
      <c r="N4" s="31" t="s">
        <v>19</v>
      </c>
      <c r="O4" s="31" t="s">
        <v>21</v>
      </c>
      <c r="P4" s="31" t="s">
        <v>22</v>
      </c>
      <c r="Q4" s="31" t="s">
        <v>24</v>
      </c>
      <c r="R4" s="31" t="s">
        <v>28</v>
      </c>
      <c r="U4" s="31" t="s">
        <v>240</v>
      </c>
      <c r="V4" s="31" t="s">
        <v>30</v>
      </c>
      <c r="W4" s="31" t="s">
        <v>3</v>
      </c>
      <c r="X4" s="31" t="s">
        <v>31</v>
      </c>
      <c r="Y4" s="31" t="s">
        <v>290</v>
      </c>
      <c r="Z4" s="31" t="s">
        <v>32</v>
      </c>
      <c r="AA4" s="31" t="s">
        <v>7</v>
      </c>
      <c r="AB4" s="31" t="s">
        <v>9</v>
      </c>
      <c r="AC4" s="31" t="s">
        <v>11</v>
      </c>
      <c r="AD4" s="31" t="s">
        <v>13</v>
      </c>
      <c r="AE4" s="31" t="s">
        <v>14</v>
      </c>
      <c r="AF4" s="31" t="s">
        <v>15</v>
      </c>
      <c r="AG4" s="31" t="s">
        <v>19</v>
      </c>
      <c r="AH4" s="31" t="s">
        <v>21</v>
      </c>
      <c r="AI4" s="31" t="s">
        <v>22</v>
      </c>
      <c r="AJ4" s="31" t="s">
        <v>24</v>
      </c>
      <c r="AK4" s="31" t="s">
        <v>28</v>
      </c>
      <c r="AL4" s="209" t="s">
        <v>65</v>
      </c>
      <c r="AN4" s="12" t="s">
        <v>291</v>
      </c>
      <c r="AO4" s="32" t="s">
        <v>292</v>
      </c>
    </row>
    <row r="5" spans="1:42">
      <c r="A5" s="1"/>
      <c r="B5" s="203" t="s">
        <v>1624</v>
      </c>
      <c r="C5" s="12" t="str" cm="1">
        <f t="array" aca="1" ref="C5" ca="1">INDIRECT($B5&amp;"!"&amp;$B$2&amp;$C$2)</f>
        <v>Minor Negative</v>
      </c>
      <c r="D5" s="12" t="str" cm="1">
        <f t="array" aca="1" ref="D5" ca="1">INDIRECT($B5&amp;"!"&amp;$B$2&amp;$D$2)</f>
        <v>Minor Positive</v>
      </c>
      <c r="E5" s="12" t="str" cm="1">
        <f t="array" aca="1" ref="E5" ca="1">INDIRECT($B5&amp;"!"&amp;$B$2&amp;$E$2)</f>
        <v>Neutral</v>
      </c>
      <c r="F5" s="12" t="str" cm="1">
        <f t="array" aca="1" ref="F5" ca="1">INDIRECT($B5&amp;"!"&amp;$B$2&amp;$F$2)</f>
        <v>Neutral</v>
      </c>
      <c r="G5" s="12" t="str" cm="1">
        <f t="array" aca="1" ref="G5" ca="1">INDIRECT($B5&amp;"!"&amp;$B$2&amp;$G$2)</f>
        <v>Neutral</v>
      </c>
      <c r="H5" s="12" t="str" cm="1">
        <f t="array" aca="1" ref="H5" ca="1">INDIRECT($B5&amp;"!"&amp;$B$2&amp;$H$2)</f>
        <v>Minor Positive</v>
      </c>
      <c r="I5" s="12" t="str" cm="1">
        <f t="array" aca="1" ref="I5" ca="1">INDIRECT($B5&amp;"!"&amp;$B$2&amp;$I$2)</f>
        <v>Neutral</v>
      </c>
      <c r="J5" s="12" t="str" cm="1">
        <f t="array" aca="1" ref="J5" ca="1">INDIRECT($B5&amp;"!"&amp;$B$2&amp;$J$2)</f>
        <v>Neutral</v>
      </c>
      <c r="K5" s="12" t="str" cm="1">
        <f t="array" aca="1" ref="K5" ca="1">INDIRECT($B5&amp;"!"&amp;$B$2&amp;$K$2)</f>
        <v>Minor Positive</v>
      </c>
      <c r="L5" s="12" t="str" cm="1">
        <f t="array" aca="1" ref="L5" ca="1">INDIRECT($B5&amp;"!"&amp;$B$2&amp;$L$2)</f>
        <v>Neutral</v>
      </c>
      <c r="M5" s="12" t="str" cm="1">
        <f t="array" aca="1" ref="M5" ca="1">INDIRECT($B5&amp;"!"&amp;$B$2&amp;$M$2)</f>
        <v>Significant Negative</v>
      </c>
      <c r="N5" s="12" t="str" cm="1">
        <f t="array" aca="1" ref="N5" ca="1">INDIRECT($B5&amp;"!"&amp;$B$2&amp;$N$2)</f>
        <v>Minor Negative</v>
      </c>
      <c r="O5" s="12" t="str" cm="1">
        <f t="array" aca="1" ref="O5" ca="1">INDIRECT($B5&amp;"!"&amp;$B$2&amp;$O$2)</f>
        <v>Minor Positive</v>
      </c>
      <c r="P5" s="12" t="str" cm="1">
        <f t="array" aca="1" ref="P5" ca="1">INDIRECT($B5&amp;"!"&amp;$B$2&amp;$P$2)</f>
        <v>Neutral</v>
      </c>
      <c r="Q5" s="12" t="str" cm="1">
        <f t="array" aca="1" ref="Q5" ca="1">INDIRECT($B5&amp;"!"&amp;$B$2&amp;$Q$2)</f>
        <v>Minor Negative</v>
      </c>
      <c r="R5" s="12" t="str" cm="1">
        <f t="array" aca="1" ref="R5" ca="1">INDIRECT($B5&amp;"!"&amp;$B$2&amp;$R$2)</f>
        <v>Minor Negative</v>
      </c>
      <c r="T5" t="s">
        <v>293</v>
      </c>
      <c r="U5" s="203" t="s">
        <v>1911</v>
      </c>
      <c r="V5" s="47" t="str">
        <f t="shared" ref="V5:V35" ca="1" si="0">INDEX($AO$4:$AO$9,MATCH(C5, $AN$4:$AN$9,0))</f>
        <v>-</v>
      </c>
      <c r="W5" s="47" t="str">
        <f t="shared" ref="W5:W35" ca="1" si="1">INDEX($AO$4:$AO$9,MATCH(D5, $AN$4:$AN$9,0))</f>
        <v>+</v>
      </c>
      <c r="X5" s="47">
        <f t="shared" ref="X5:X35" ca="1" si="2">INDEX($AO$4:$AO$9,MATCH(E5, $AN$4:$AN$9,0))</f>
        <v>0</v>
      </c>
      <c r="Y5" s="47">
        <f t="shared" ref="Y5:Y35" ca="1" si="3">INDEX($AO$4:$AO$9,MATCH(F5, $AN$4:$AN$9,0))</f>
        <v>0</v>
      </c>
      <c r="Z5" s="47">
        <f t="shared" ref="Z5:Z35" ca="1" si="4">INDEX($AO$4:$AO$9,MATCH(G5, $AN$4:$AN$9,0))</f>
        <v>0</v>
      </c>
      <c r="AA5" s="47" t="str">
        <f t="shared" ref="AA5:AA35" ca="1" si="5">INDEX($AO$4:$AO$9,MATCH(H5, $AN$4:$AN$9,0))</f>
        <v>+</v>
      </c>
      <c r="AB5" s="47">
        <f t="shared" ref="AB5:AB35" ca="1" si="6">INDEX($AO$4:$AO$9,MATCH(I5, $AN$4:$AN$9,0))</f>
        <v>0</v>
      </c>
      <c r="AC5" s="47">
        <f t="shared" ref="AC5:AC35" ca="1" si="7">INDEX($AO$4:$AO$9,MATCH(J5, $AN$4:$AN$9,0))</f>
        <v>0</v>
      </c>
      <c r="AD5" s="47" t="str">
        <f t="shared" ref="AD5:AD35" ca="1" si="8">INDEX($AO$4:$AO$9,MATCH(K5, $AN$4:$AN$9,0))</f>
        <v>+</v>
      </c>
      <c r="AE5" s="47">
        <f t="shared" ref="AE5:AE35" ca="1" si="9">INDEX($AO$4:$AO$9,MATCH(L5, $AN$4:$AN$9,0))</f>
        <v>0</v>
      </c>
      <c r="AF5" s="47" t="str">
        <f t="shared" ref="AF5:AF35" ca="1" si="10">INDEX($AO$4:$AO$9,MATCH(M5, $AN$4:$AN$9,0))</f>
        <v>--</v>
      </c>
      <c r="AG5" s="47" t="str">
        <f t="shared" ref="AG5:AG35" ca="1" si="11">INDEX($AO$4:$AO$9,MATCH(N5, $AN$4:$AN$9,0))</f>
        <v>-</v>
      </c>
      <c r="AH5" s="47" t="str">
        <f t="shared" ref="AH5:AH35" ca="1" si="12">INDEX($AO$4:$AO$9,MATCH(O5, $AN$4:$AN$9,0))</f>
        <v>+</v>
      </c>
      <c r="AI5" s="47">
        <f t="shared" ref="AI5:AI35" ca="1" si="13">INDEX($AO$4:$AO$9,MATCH(P5, $AN$4:$AN$9,0))</f>
        <v>0</v>
      </c>
      <c r="AJ5" s="47" t="str">
        <f t="shared" ref="AJ5:AJ35" ca="1" si="14">INDEX($AO$4:$AO$9,MATCH(Q5, $AN$4:$AN$9,0))</f>
        <v>-</v>
      </c>
      <c r="AK5" s="198" t="str">
        <f t="shared" ref="AK5:AK35" ca="1" si="15">INDEX($AO$4:$AO$9,MATCH(R5, $AN$4:$AN$9,0))</f>
        <v>-</v>
      </c>
      <c r="AL5" s="38" t="s">
        <v>69</v>
      </c>
      <c r="AN5" s="12" t="s">
        <v>294</v>
      </c>
      <c r="AO5" s="33" t="s">
        <v>213</v>
      </c>
    </row>
    <row r="6" spans="1:42">
      <c r="A6" s="1"/>
      <c r="B6" s="203" t="s">
        <v>1806</v>
      </c>
      <c r="C6" s="12" t="str" cm="1">
        <f t="array" aca="1" ref="C6" ca="1">INDIRECT($B6&amp;"!"&amp;$B$2&amp;$C$2)</f>
        <v>Minor Negative</v>
      </c>
      <c r="D6" s="12" t="str" cm="1">
        <f t="array" aca="1" ref="D6" ca="1">INDIRECT($B6&amp;"!"&amp;$B$2&amp;$D$2)</f>
        <v>Significant Positive</v>
      </c>
      <c r="E6" s="12" t="str" cm="1">
        <f t="array" aca="1" ref="E6" ca="1">INDIRECT($B6&amp;"!"&amp;$B$2&amp;$E$2)</f>
        <v>Minor Negative</v>
      </c>
      <c r="F6" s="12" t="str" cm="1">
        <f t="array" aca="1" ref="F6" ca="1">INDIRECT($B6&amp;"!"&amp;$B$2&amp;$F$2)</f>
        <v>Neutral</v>
      </c>
      <c r="G6" s="12" t="str" cm="1">
        <f t="array" aca="1" ref="G6" ca="1">INDIRECT($B6&amp;"!"&amp;$B$2&amp;$G$2)</f>
        <v>Neutral</v>
      </c>
      <c r="H6" s="12" t="str" cm="1">
        <f t="array" aca="1" ref="H6" ca="1">INDIRECT($B6&amp;"!"&amp;$B$2&amp;$H$2)</f>
        <v>Minor Positive</v>
      </c>
      <c r="I6" s="12" t="str" cm="1">
        <f t="array" aca="1" ref="I6" ca="1">INDIRECT($B6&amp;"!"&amp;$B$2&amp;$I$2)</f>
        <v>Minor Positive</v>
      </c>
      <c r="J6" s="12" t="str" cm="1">
        <f t="array" aca="1" ref="J6" ca="1">INDIRECT($B6&amp;"!"&amp;$B$2&amp;$J$2)</f>
        <v>Neutral</v>
      </c>
      <c r="K6" s="12" t="str" cm="1">
        <f t="array" aca="1" ref="K6" ca="1">INDIRECT($B6&amp;"!"&amp;$B$2&amp;$K$2)</f>
        <v>Minor Positive</v>
      </c>
      <c r="L6" s="12" t="str" cm="1">
        <f t="array" aca="1" ref="L6" ca="1">INDIRECT($B6&amp;"!"&amp;$B$2&amp;$L$2)</f>
        <v>Neutral</v>
      </c>
      <c r="M6" s="12" t="str" cm="1">
        <f t="array" aca="1" ref="M6" ca="1">INDIRECT($B6&amp;"!"&amp;$B$2&amp;$M$2)</f>
        <v>Significant Negative</v>
      </c>
      <c r="N6" s="12" t="str" cm="1">
        <f t="array" aca="1" ref="N6" ca="1">INDIRECT($B6&amp;"!"&amp;$B$2&amp;$N$2)</f>
        <v>Minor Negative</v>
      </c>
      <c r="O6" s="12" t="str" cm="1">
        <f t="array" aca="1" ref="O6" ca="1">INDIRECT($B6&amp;"!"&amp;$B$2&amp;$O$2)</f>
        <v>Significant Positive</v>
      </c>
      <c r="P6" s="12" t="str" cm="1">
        <f t="array" aca="1" ref="P6" ca="1">INDIRECT($B6&amp;"!"&amp;$B$2&amp;$P$2)</f>
        <v>Minor Negative</v>
      </c>
      <c r="Q6" s="12" t="str" cm="1">
        <f t="array" aca="1" ref="Q6" ca="1">INDIRECT($B6&amp;"!"&amp;$B$2&amp;$Q$2)</f>
        <v>Minor Negative</v>
      </c>
      <c r="R6" s="12" t="str" cm="1">
        <f t="array" aca="1" ref="R6" ca="1">INDIRECT($B6&amp;"!"&amp;$B$2&amp;$R$2)</f>
        <v>Minor Negative</v>
      </c>
      <c r="T6" t="s">
        <v>305</v>
      </c>
      <c r="U6" s="203" t="s">
        <v>1905</v>
      </c>
      <c r="V6" s="47" t="str">
        <f t="shared" ca="1" si="0"/>
        <v>-</v>
      </c>
      <c r="W6" s="47" t="str">
        <f t="shared" ca="1" si="1"/>
        <v>+ +</v>
      </c>
      <c r="X6" s="47" t="str">
        <f t="shared" ca="1" si="2"/>
        <v>-</v>
      </c>
      <c r="Y6" s="47">
        <f t="shared" ca="1" si="3"/>
        <v>0</v>
      </c>
      <c r="Z6" s="47">
        <f t="shared" ca="1" si="4"/>
        <v>0</v>
      </c>
      <c r="AA6" s="47" t="str">
        <f t="shared" ca="1" si="5"/>
        <v>+</v>
      </c>
      <c r="AB6" s="47" t="str">
        <f t="shared" ca="1" si="6"/>
        <v>+</v>
      </c>
      <c r="AC6" s="47">
        <f t="shared" ca="1" si="7"/>
        <v>0</v>
      </c>
      <c r="AD6" s="47" t="str">
        <f t="shared" ca="1" si="8"/>
        <v>+</v>
      </c>
      <c r="AE6" s="47">
        <f t="shared" ca="1" si="9"/>
        <v>0</v>
      </c>
      <c r="AF6" s="47" t="str">
        <f t="shared" ca="1" si="10"/>
        <v>--</v>
      </c>
      <c r="AG6" s="47" t="str">
        <f t="shared" ca="1" si="11"/>
        <v>-</v>
      </c>
      <c r="AH6" s="47" t="str">
        <f t="shared" ca="1" si="12"/>
        <v>+ +</v>
      </c>
      <c r="AI6" s="47" t="str">
        <f t="shared" ca="1" si="13"/>
        <v>-</v>
      </c>
      <c r="AJ6" s="47" t="str">
        <f t="shared" ca="1" si="14"/>
        <v>-</v>
      </c>
      <c r="AK6" s="47" t="str">
        <f t="shared" ca="1" si="15"/>
        <v>-</v>
      </c>
      <c r="AL6" s="125" t="s">
        <v>69</v>
      </c>
      <c r="AN6" s="12" t="s">
        <v>295</v>
      </c>
      <c r="AO6" s="34">
        <v>0</v>
      </c>
    </row>
    <row r="7" spans="1:42">
      <c r="A7" s="1"/>
      <c r="B7" s="203" t="s">
        <v>1894</v>
      </c>
      <c r="C7" s="12" t="str" cm="1">
        <f t="array" aca="1" ref="C7" ca="1">INDIRECT($B7&amp;"!"&amp;$B$2&amp;$C$2)</f>
        <v>Minor Negative</v>
      </c>
      <c r="D7" s="12" t="str" cm="1">
        <f t="array" aca="1" ref="D7" ca="1">INDIRECT($B7&amp;"!"&amp;$B$2&amp;$D$2)</f>
        <v>Significant Positive</v>
      </c>
      <c r="E7" s="12" t="str" cm="1">
        <f t="array" aca="1" ref="E7" ca="1">INDIRECT($B7&amp;"!"&amp;$B$2&amp;$E$2)</f>
        <v>Minor Negative</v>
      </c>
      <c r="F7" s="12" t="str" cm="1">
        <f t="array" aca="1" ref="F7" ca="1">INDIRECT($B7&amp;"!"&amp;$B$2&amp;$F$2)</f>
        <v>Neutral</v>
      </c>
      <c r="G7" s="12" t="str" cm="1">
        <f t="array" aca="1" ref="G7" ca="1">INDIRECT($B7&amp;"!"&amp;$B$2&amp;$G$2)</f>
        <v>Neutral</v>
      </c>
      <c r="H7" s="12" t="str" cm="1">
        <f t="array" aca="1" ref="H7" ca="1">INDIRECT($B7&amp;"!"&amp;$B$2&amp;$H$2)</f>
        <v>Minor Positive</v>
      </c>
      <c r="I7" s="12" t="str" cm="1">
        <f t="array" aca="1" ref="I7" ca="1">INDIRECT($B7&amp;"!"&amp;$B$2&amp;$I$2)</f>
        <v>Neutral</v>
      </c>
      <c r="J7" s="12" t="str" cm="1">
        <f t="array" aca="1" ref="J7" ca="1">INDIRECT($B7&amp;"!"&amp;$B$2&amp;$J$2)</f>
        <v>Neutral</v>
      </c>
      <c r="K7" s="12" t="str" cm="1">
        <f t="array" aca="1" ref="K7" ca="1">INDIRECT($B7&amp;"!"&amp;$B$2&amp;$K$2)</f>
        <v>Neutral</v>
      </c>
      <c r="L7" s="12" t="str" cm="1">
        <f t="array" aca="1" ref="L7" ca="1">INDIRECT($B7&amp;"!"&amp;$B$2&amp;$L$2)</f>
        <v>Neutral</v>
      </c>
      <c r="M7" s="12" t="str" cm="1">
        <f t="array" aca="1" ref="M7" ca="1">INDIRECT($B7&amp;"!"&amp;$B$2&amp;$M$2)</f>
        <v>Significant Negative</v>
      </c>
      <c r="N7" s="12" t="str" cm="1">
        <f t="array" aca="1" ref="N7" ca="1">INDIRECT($B7&amp;"!"&amp;$B$2&amp;$N$2)</f>
        <v>Neutral</v>
      </c>
      <c r="O7" s="12" t="str" cm="1">
        <f t="array" aca="1" ref="O7" ca="1">INDIRECT($B7&amp;"!"&amp;$B$2&amp;$O$2)</f>
        <v>Neutral</v>
      </c>
      <c r="P7" s="12" t="str" cm="1">
        <f t="array" aca="1" ref="P7" ca="1">INDIRECT($B7&amp;"!"&amp;$B$2&amp;$P$2)</f>
        <v>Neutral</v>
      </c>
      <c r="Q7" s="12" t="str" cm="1">
        <f t="array" aca="1" ref="Q7" ca="1">INDIRECT($B7&amp;"!"&amp;$B$2&amp;$Q$2)</f>
        <v>Neutral</v>
      </c>
      <c r="R7" s="12" t="str" cm="1">
        <f t="array" aca="1" ref="R7" ca="1">INDIRECT($B7&amp;"!"&amp;$B$2&amp;$R$2)</f>
        <v>Minor Negative</v>
      </c>
      <c r="T7" t="s">
        <v>1892</v>
      </c>
      <c r="U7" s="210" t="s">
        <v>1904</v>
      </c>
      <c r="V7" s="166" t="str">
        <f t="shared" ca="1" si="0"/>
        <v>-</v>
      </c>
      <c r="W7" s="47" t="str">
        <f t="shared" ca="1" si="1"/>
        <v>+ +</v>
      </c>
      <c r="X7" s="47" t="str">
        <f t="shared" ca="1" si="2"/>
        <v>-</v>
      </c>
      <c r="Y7" s="47">
        <f t="shared" ca="1" si="3"/>
        <v>0</v>
      </c>
      <c r="Z7" s="47">
        <f t="shared" ca="1" si="4"/>
        <v>0</v>
      </c>
      <c r="AA7" s="47" t="str">
        <f t="shared" ca="1" si="5"/>
        <v>+</v>
      </c>
      <c r="AB7" s="47">
        <f t="shared" ca="1" si="6"/>
        <v>0</v>
      </c>
      <c r="AC7" s="47">
        <f t="shared" ca="1" si="7"/>
        <v>0</v>
      </c>
      <c r="AD7" s="47">
        <f t="shared" ca="1" si="8"/>
        <v>0</v>
      </c>
      <c r="AE7" s="47">
        <f t="shared" ca="1" si="9"/>
        <v>0</v>
      </c>
      <c r="AF7" s="47" t="str">
        <f t="shared" ca="1" si="10"/>
        <v>--</v>
      </c>
      <c r="AG7" s="47">
        <f t="shared" ca="1" si="11"/>
        <v>0</v>
      </c>
      <c r="AH7" s="47">
        <f t="shared" ca="1" si="12"/>
        <v>0</v>
      </c>
      <c r="AI7" s="47">
        <f t="shared" ca="1" si="13"/>
        <v>0</v>
      </c>
      <c r="AJ7" s="47">
        <f t="shared" ca="1" si="14"/>
        <v>0</v>
      </c>
      <c r="AK7" s="198" t="str">
        <f t="shared" ca="1" si="15"/>
        <v>-</v>
      </c>
      <c r="AL7" s="109" t="s">
        <v>69</v>
      </c>
      <c r="AN7" s="12" t="s">
        <v>297</v>
      </c>
      <c r="AO7" s="35" t="s">
        <v>228</v>
      </c>
    </row>
    <row r="8" spans="1:42">
      <c r="A8" s="1"/>
      <c r="B8" s="203" t="s">
        <v>1635</v>
      </c>
      <c r="C8" s="12" t="str" cm="1">
        <f t="array" aca="1" ref="C8" ca="1">INDIRECT($B8&amp;"!"&amp;$B$2&amp;$C$2)</f>
        <v>Minor Negative</v>
      </c>
      <c r="D8" s="12" t="str" cm="1">
        <f t="array" aca="1" ref="D8" ca="1">INDIRECT($B8&amp;"!"&amp;$B$2&amp;$D$2)</f>
        <v>Significant Positive</v>
      </c>
      <c r="E8" s="12" t="str" cm="1">
        <f t="array" aca="1" ref="E8" ca="1">INDIRECT($B8&amp;"!"&amp;$B$2&amp;$E$2)</f>
        <v>Minor Negative</v>
      </c>
      <c r="F8" s="12" t="str" cm="1">
        <f t="array" aca="1" ref="F8" ca="1">INDIRECT($B8&amp;"!"&amp;$B$2&amp;$F$2)</f>
        <v>Neutral</v>
      </c>
      <c r="G8" s="12" t="str" cm="1">
        <f t="array" aca="1" ref="G8" ca="1">INDIRECT($B8&amp;"!"&amp;$B$2&amp;$G$2)</f>
        <v>Neutral</v>
      </c>
      <c r="H8" s="12" t="str" cm="1">
        <f t="array" aca="1" ref="H8" ca="1">INDIRECT($B8&amp;"!"&amp;$B$2&amp;$H$2)</f>
        <v>Minor Positive</v>
      </c>
      <c r="I8" s="12" t="str" cm="1">
        <f t="array" aca="1" ref="I8" ca="1">INDIRECT($B8&amp;"!"&amp;$B$2&amp;$I$2)</f>
        <v>Neutral</v>
      </c>
      <c r="J8" s="12" t="str" cm="1">
        <f t="array" aca="1" ref="J8" ca="1">INDIRECT($B8&amp;"!"&amp;$B$2&amp;$J$2)</f>
        <v>Neutral</v>
      </c>
      <c r="K8" s="12" t="str" cm="1">
        <f t="array" aca="1" ref="K8" ca="1">INDIRECT($B8&amp;"!"&amp;$B$2&amp;$K$2)</f>
        <v>Minor Positive</v>
      </c>
      <c r="L8" s="12" t="str" cm="1">
        <f t="array" aca="1" ref="L8" ca="1">INDIRECT($B8&amp;"!"&amp;$B$2&amp;$L$2)</f>
        <v>Neutral</v>
      </c>
      <c r="M8" s="12" t="str" cm="1">
        <f t="array" aca="1" ref="M8" ca="1">INDIRECT($B8&amp;"!"&amp;$B$2&amp;$M$2)</f>
        <v>Significant Negative</v>
      </c>
      <c r="N8" s="12" t="str" cm="1">
        <f t="array" aca="1" ref="N8" ca="1">INDIRECT($B8&amp;"!"&amp;$B$2&amp;$N$2)</f>
        <v>Minor Negative</v>
      </c>
      <c r="O8" s="12" t="str" cm="1">
        <f t="array" aca="1" ref="O8" ca="1">INDIRECT($B8&amp;"!"&amp;$B$2&amp;$O$2)</f>
        <v>Minor Positive</v>
      </c>
      <c r="P8" s="12" t="str" cm="1">
        <f t="array" aca="1" ref="P8" ca="1">INDIRECT($B8&amp;"!"&amp;$B$2&amp;$P$2)</f>
        <v>Minor Negative</v>
      </c>
      <c r="Q8" s="12" t="str" cm="1">
        <f t="array" aca="1" ref="Q8" ca="1">INDIRECT($B8&amp;"!"&amp;$B$2&amp;$Q$2)</f>
        <v>Neutral</v>
      </c>
      <c r="R8" s="12" t="str" cm="1">
        <f t="array" aca="1" ref="R8" ca="1">INDIRECT($B8&amp;"!"&amp;$B$2&amp;$R$2)</f>
        <v>Minor Negative</v>
      </c>
      <c r="U8" s="211" t="s">
        <v>1636</v>
      </c>
      <c r="V8" s="166" t="str">
        <f t="shared" ca="1" si="0"/>
        <v>-</v>
      </c>
      <c r="W8" s="47" t="str">
        <f t="shared" ca="1" si="1"/>
        <v>+ +</v>
      </c>
      <c r="X8" s="47" t="str">
        <f t="shared" ca="1" si="2"/>
        <v>-</v>
      </c>
      <c r="Y8" s="47">
        <f t="shared" ca="1" si="3"/>
        <v>0</v>
      </c>
      <c r="Z8" s="47">
        <f t="shared" ca="1" si="4"/>
        <v>0</v>
      </c>
      <c r="AA8" s="47" t="str">
        <f t="shared" ca="1" si="5"/>
        <v>+</v>
      </c>
      <c r="AB8" s="47">
        <f t="shared" ca="1" si="6"/>
        <v>0</v>
      </c>
      <c r="AC8" s="47">
        <f t="shared" ca="1" si="7"/>
        <v>0</v>
      </c>
      <c r="AD8" s="47" t="str">
        <f t="shared" ca="1" si="8"/>
        <v>+</v>
      </c>
      <c r="AE8" s="47">
        <f t="shared" ca="1" si="9"/>
        <v>0</v>
      </c>
      <c r="AF8" s="47" t="str">
        <f t="shared" ca="1" si="10"/>
        <v>--</v>
      </c>
      <c r="AG8" s="47" t="str">
        <f t="shared" ca="1" si="11"/>
        <v>-</v>
      </c>
      <c r="AH8" s="47" t="str">
        <f t="shared" ca="1" si="12"/>
        <v>+</v>
      </c>
      <c r="AI8" s="47" t="str">
        <f t="shared" ca="1" si="13"/>
        <v>-</v>
      </c>
      <c r="AJ8" s="47">
        <f t="shared" ca="1" si="14"/>
        <v>0</v>
      </c>
      <c r="AK8" s="198" t="str">
        <f t="shared" ca="1" si="15"/>
        <v>-</v>
      </c>
      <c r="AL8" s="105" t="s">
        <v>176</v>
      </c>
      <c r="AN8" s="12" t="s">
        <v>298</v>
      </c>
      <c r="AO8" s="36" t="s">
        <v>233</v>
      </c>
    </row>
    <row r="9" spans="1:42">
      <c r="A9" s="1"/>
      <c r="B9" s="203" t="s">
        <v>1895</v>
      </c>
      <c r="C9" s="203" t="str" cm="1">
        <f t="array" aca="1" ref="C9" ca="1">INDIRECT($B9&amp;"!"&amp;$B$2&amp;$C$2)</f>
        <v>Minor Negative</v>
      </c>
      <c r="D9" s="203" t="str" cm="1">
        <f t="array" aca="1" ref="D9" ca="1">INDIRECT($B9&amp;"!"&amp;$B$2&amp;$D$2)</f>
        <v>Minor Positive</v>
      </c>
      <c r="E9" s="203" t="str" cm="1">
        <f t="array" aca="1" ref="E9" ca="1">INDIRECT($B9&amp;"!"&amp;$B$2&amp;$E$2)</f>
        <v>Neutral</v>
      </c>
      <c r="F9" s="203" t="str" cm="1">
        <f t="array" aca="1" ref="F9" ca="1">INDIRECT($B9&amp;"!"&amp;$B$2&amp;$F$2)</f>
        <v>Neutral</v>
      </c>
      <c r="G9" s="203" t="str" cm="1">
        <f t="array" aca="1" ref="G9" ca="1">INDIRECT($B9&amp;"!"&amp;$B$2&amp;$G$2)</f>
        <v>Neutral</v>
      </c>
      <c r="H9" s="203" t="str" cm="1">
        <f t="array" aca="1" ref="H9" ca="1">INDIRECT($B9&amp;"!"&amp;$B$2&amp;$H$2)</f>
        <v>Minor Positive</v>
      </c>
      <c r="I9" s="203" t="str" cm="1">
        <f t="array" aca="1" ref="I9" ca="1">INDIRECT($B9&amp;"!"&amp;$B$2&amp;$I$2)</f>
        <v>Neutral</v>
      </c>
      <c r="J9" s="203" t="str" cm="1">
        <f t="array" aca="1" ref="J9" ca="1">INDIRECT($B9&amp;"!"&amp;$B$2&amp;$J$2)</f>
        <v>Neutral</v>
      </c>
      <c r="K9" s="203" t="str" cm="1">
        <f t="array" aca="1" ref="K9" ca="1">INDIRECT($B9&amp;"!"&amp;$B$2&amp;$K$2)</f>
        <v>Minor Negative</v>
      </c>
      <c r="L9" s="203" t="str" cm="1">
        <f t="array" aca="1" ref="L9" ca="1">INDIRECT($B9&amp;"!"&amp;$B$2&amp;$L$2)</f>
        <v>Neutral</v>
      </c>
      <c r="M9" s="203" t="str" cm="1">
        <f t="array" aca="1" ref="M9" ca="1">INDIRECT($B9&amp;"!"&amp;$B$2&amp;$M$2)</f>
        <v>Significant Negative</v>
      </c>
      <c r="N9" s="203" t="str" cm="1">
        <f t="array" aca="1" ref="N9" ca="1">INDIRECT($B9&amp;"!"&amp;$B$2&amp;$N$2)</f>
        <v>Minor Negative</v>
      </c>
      <c r="O9" s="203" t="str" cm="1">
        <f t="array" aca="1" ref="O9" ca="1">INDIRECT($B9&amp;"!"&amp;$B$2&amp;$O$2)</f>
        <v>Neutral</v>
      </c>
      <c r="P9" s="203" t="str" cm="1">
        <f t="array" aca="1" ref="P9" ca="1">INDIRECT($B9&amp;"!"&amp;$B$2&amp;$P$2)</f>
        <v>Neutral</v>
      </c>
      <c r="Q9" s="203" t="str" cm="1">
        <f t="array" aca="1" ref="Q9" ca="1">INDIRECT($B9&amp;"!"&amp;$B$2&amp;$Q$2)</f>
        <v>Neutral</v>
      </c>
      <c r="R9" s="203" t="str" cm="1">
        <f t="array" aca="1" ref="R9" ca="1">INDIRECT($B9&amp;"!"&amp;$B$2&amp;$R$2)</f>
        <v>Minor Negative</v>
      </c>
      <c r="S9" s="278"/>
      <c r="T9" s="278" t="s">
        <v>293</v>
      </c>
      <c r="U9" s="203" t="s">
        <v>1914</v>
      </c>
      <c r="V9" s="47" t="str">
        <f t="shared" ref="V9:AK9" ca="1" si="16">INDEX($AO$4:$AO$9,MATCH(C9, $AN$4:$AN$9,0))</f>
        <v>-</v>
      </c>
      <c r="W9" s="47" t="str">
        <f t="shared" ca="1" si="16"/>
        <v>+</v>
      </c>
      <c r="X9" s="47">
        <f t="shared" ca="1" si="16"/>
        <v>0</v>
      </c>
      <c r="Y9" s="47">
        <f t="shared" ca="1" si="16"/>
        <v>0</v>
      </c>
      <c r="Z9" s="47">
        <f t="shared" ca="1" si="16"/>
        <v>0</v>
      </c>
      <c r="AA9" s="47" t="str">
        <f t="shared" ca="1" si="16"/>
        <v>+</v>
      </c>
      <c r="AB9" s="47">
        <f t="shared" ca="1" si="16"/>
        <v>0</v>
      </c>
      <c r="AC9" s="47">
        <f t="shared" ca="1" si="16"/>
        <v>0</v>
      </c>
      <c r="AD9" s="47" t="str">
        <f t="shared" ca="1" si="16"/>
        <v>-</v>
      </c>
      <c r="AE9" s="47">
        <f t="shared" ca="1" si="16"/>
        <v>0</v>
      </c>
      <c r="AF9" s="47" t="str">
        <f t="shared" ca="1" si="16"/>
        <v>--</v>
      </c>
      <c r="AG9" s="47" t="str">
        <f t="shared" ca="1" si="16"/>
        <v>-</v>
      </c>
      <c r="AH9" s="47">
        <f t="shared" ca="1" si="16"/>
        <v>0</v>
      </c>
      <c r="AI9" s="47">
        <f t="shared" ca="1" si="16"/>
        <v>0</v>
      </c>
      <c r="AJ9" s="47">
        <f t="shared" ca="1" si="16"/>
        <v>0</v>
      </c>
      <c r="AK9" s="198" t="str">
        <f t="shared" ca="1" si="16"/>
        <v>-</v>
      </c>
      <c r="AL9" s="38" t="s">
        <v>72</v>
      </c>
      <c r="AN9" s="12" t="s">
        <v>300</v>
      </c>
      <c r="AO9" s="37" t="s">
        <v>301</v>
      </c>
    </row>
    <row r="10" spans="1:42">
      <c r="A10" s="1"/>
      <c r="B10" s="203" t="s">
        <v>1629</v>
      </c>
      <c r="C10" s="12" t="str" cm="1">
        <f t="array" aca="1" ref="C10" ca="1">INDIRECT($B10&amp;"!"&amp;$B$2&amp;$C$2)</f>
        <v>Minor Negative</v>
      </c>
      <c r="D10" s="12" t="str" cm="1">
        <f t="array" aca="1" ref="D10" ca="1">INDIRECT($B10&amp;"!"&amp;$B$2&amp;$D$2)</f>
        <v>Significant Positive</v>
      </c>
      <c r="E10" s="12" t="str" cm="1">
        <f t="array" aca="1" ref="E10" ca="1">INDIRECT($B10&amp;"!"&amp;$B$2&amp;$E$2)</f>
        <v>Neutral</v>
      </c>
      <c r="F10" s="12" t="str" cm="1">
        <f t="array" aca="1" ref="F10" ca="1">INDIRECT($B10&amp;"!"&amp;$B$2&amp;$F$2)</f>
        <v>Neutral</v>
      </c>
      <c r="G10" s="12" t="str" cm="1">
        <f t="array" aca="1" ref="G10" ca="1">INDIRECT($B10&amp;"!"&amp;$B$2&amp;$G$2)</f>
        <v>Neutral</v>
      </c>
      <c r="H10" s="12" t="str" cm="1">
        <f t="array" aca="1" ref="H10" ca="1">INDIRECT($B10&amp;"!"&amp;$B$2&amp;$H$2)</f>
        <v>Minor Positive</v>
      </c>
      <c r="I10" s="12" t="str" cm="1">
        <f t="array" aca="1" ref="I10" ca="1">INDIRECT($B10&amp;"!"&amp;$B$2&amp;$I$2)</f>
        <v>Neutral</v>
      </c>
      <c r="J10" s="12" t="str" cm="1">
        <f t="array" aca="1" ref="J10" ca="1">INDIRECT($B10&amp;"!"&amp;$B$2&amp;$J$2)</f>
        <v>Neutral</v>
      </c>
      <c r="K10" s="12" t="str" cm="1">
        <f t="array" aca="1" ref="K10" ca="1">INDIRECT($B10&amp;"!"&amp;$B$2&amp;$K$2)</f>
        <v>Minor Negative</v>
      </c>
      <c r="L10" s="12" t="str" cm="1">
        <f t="array" aca="1" ref="L10" ca="1">INDIRECT($B10&amp;"!"&amp;$B$2&amp;$L$2)</f>
        <v>Neutral</v>
      </c>
      <c r="M10" s="12" t="str" cm="1">
        <f t="array" aca="1" ref="M10" ca="1">INDIRECT($B10&amp;"!"&amp;$B$2&amp;$M$2)</f>
        <v>Significant Negative</v>
      </c>
      <c r="N10" s="12" t="str" cm="1">
        <f t="array" aca="1" ref="N10" ca="1">INDIRECT($B10&amp;"!"&amp;$B$2&amp;$N$2)</f>
        <v>Minor Negative</v>
      </c>
      <c r="O10" s="12" t="str" cm="1">
        <f t="array" aca="1" ref="O10" ca="1">INDIRECT($B10&amp;"!"&amp;$B$2&amp;$O$2)</f>
        <v>Neutral</v>
      </c>
      <c r="P10" s="12" t="str" cm="1">
        <f t="array" aca="1" ref="P10" ca="1">INDIRECT($B10&amp;"!"&amp;$B$2&amp;$P$2)</f>
        <v>Minor Negative</v>
      </c>
      <c r="Q10" s="12" t="str" cm="1">
        <f t="array" aca="1" ref="Q10" ca="1">INDIRECT($B10&amp;"!"&amp;$B$2&amp;$Q$2)</f>
        <v>Neutral</v>
      </c>
      <c r="R10" s="12" t="str" cm="1">
        <f t="array" aca="1" ref="R10" ca="1">INDIRECT($B10&amp;"!"&amp;$B$2&amp;$R$2)</f>
        <v>Minor Negative</v>
      </c>
      <c r="U10" s="203" t="s">
        <v>1630</v>
      </c>
      <c r="V10" s="47" t="str">
        <f t="shared" ca="1" si="0"/>
        <v>-</v>
      </c>
      <c r="W10" s="47" t="str">
        <f t="shared" ca="1" si="1"/>
        <v>+ +</v>
      </c>
      <c r="X10" s="47">
        <f t="shared" ca="1" si="2"/>
        <v>0</v>
      </c>
      <c r="Y10" s="47">
        <f t="shared" ca="1" si="3"/>
        <v>0</v>
      </c>
      <c r="Z10" s="47">
        <f t="shared" ca="1" si="4"/>
        <v>0</v>
      </c>
      <c r="AA10" s="47" t="str">
        <f t="shared" ca="1" si="5"/>
        <v>+</v>
      </c>
      <c r="AB10" s="47">
        <f t="shared" ca="1" si="6"/>
        <v>0</v>
      </c>
      <c r="AC10" s="47">
        <f t="shared" ca="1" si="7"/>
        <v>0</v>
      </c>
      <c r="AD10" s="47" t="str">
        <f t="shared" ca="1" si="8"/>
        <v>-</v>
      </c>
      <c r="AE10" s="47">
        <f t="shared" ca="1" si="9"/>
        <v>0</v>
      </c>
      <c r="AF10" s="47" t="str">
        <f t="shared" ca="1" si="10"/>
        <v>--</v>
      </c>
      <c r="AG10" s="47" t="str">
        <f t="shared" ca="1" si="11"/>
        <v>-</v>
      </c>
      <c r="AH10" s="47">
        <f t="shared" ca="1" si="12"/>
        <v>0</v>
      </c>
      <c r="AI10" s="47" t="str">
        <f t="shared" ca="1" si="13"/>
        <v>-</v>
      </c>
      <c r="AJ10" s="47">
        <f t="shared" ca="1" si="14"/>
        <v>0</v>
      </c>
      <c r="AK10" s="47" t="str">
        <f t="shared" ca="1" si="15"/>
        <v>-</v>
      </c>
      <c r="AL10" s="125" t="s">
        <v>72</v>
      </c>
    </row>
    <row r="11" spans="1:42">
      <c r="A11" s="1"/>
      <c r="B11" s="203" t="s">
        <v>1632</v>
      </c>
      <c r="C11" s="12" t="str" cm="1">
        <f t="array" aca="1" ref="C11" ca="1">INDIRECT($B11&amp;"!"&amp;$B$2&amp;$C$2)</f>
        <v>Minor Negative</v>
      </c>
      <c r="D11" s="12" t="str" cm="1">
        <f t="array" aca="1" ref="D11" ca="1">INDIRECT($B11&amp;"!"&amp;$B$2&amp;$D$2)</f>
        <v>Minor Positive</v>
      </c>
      <c r="E11" s="12" t="str" cm="1">
        <f t="array" aca="1" ref="E11" ca="1">INDIRECT($B11&amp;"!"&amp;$B$2&amp;$E$2)</f>
        <v>Minor Negative</v>
      </c>
      <c r="F11" s="12" t="str" cm="1">
        <f t="array" aca="1" ref="F11" ca="1">INDIRECT($B11&amp;"!"&amp;$B$2&amp;$F$2)</f>
        <v>Neutral</v>
      </c>
      <c r="G11" s="12" t="str" cm="1">
        <f t="array" aca="1" ref="G11" ca="1">INDIRECT($B11&amp;"!"&amp;$B$2&amp;$G$2)</f>
        <v>Neutral</v>
      </c>
      <c r="H11" s="12" t="str" cm="1">
        <f t="array" aca="1" ref="H11" ca="1">INDIRECT($B11&amp;"!"&amp;$B$2&amp;$H$2)</f>
        <v>Minor Positive</v>
      </c>
      <c r="I11" s="12" t="str" cm="1">
        <f t="array" aca="1" ref="I11" ca="1">INDIRECT($B11&amp;"!"&amp;$B$2&amp;$I$2)</f>
        <v>Neutral</v>
      </c>
      <c r="J11" s="12" t="str" cm="1">
        <f t="array" aca="1" ref="J11" ca="1">INDIRECT($B11&amp;"!"&amp;$B$2&amp;$J$2)</f>
        <v>Neutral</v>
      </c>
      <c r="K11" s="12" t="str" cm="1">
        <f t="array" aca="1" ref="K11" ca="1">INDIRECT($B11&amp;"!"&amp;$B$2&amp;$K$2)</f>
        <v>Minor Positive</v>
      </c>
      <c r="L11" s="12" t="str" cm="1">
        <f t="array" aca="1" ref="L11" ca="1">INDIRECT($B11&amp;"!"&amp;$B$2&amp;$L$2)</f>
        <v>Neutral</v>
      </c>
      <c r="M11" s="12" t="str" cm="1">
        <f t="array" aca="1" ref="M11" ca="1">INDIRECT($B11&amp;"!"&amp;$B$2&amp;$M$2)</f>
        <v>Significant Negative</v>
      </c>
      <c r="N11" s="12" t="str" cm="1">
        <f t="array" aca="1" ref="N11" ca="1">INDIRECT($B11&amp;"!"&amp;$B$2&amp;$N$2)</f>
        <v>Minor Negative</v>
      </c>
      <c r="O11" s="12" t="str" cm="1">
        <f t="array" aca="1" ref="O11" ca="1">INDIRECT($B11&amp;"!"&amp;$B$2&amp;$O$2)</f>
        <v>Neutral</v>
      </c>
      <c r="P11" s="12" t="str" cm="1">
        <f t="array" aca="1" ref="P11" ca="1">INDIRECT($B11&amp;"!"&amp;$B$2&amp;$P$2)</f>
        <v>Minor Negative</v>
      </c>
      <c r="Q11" s="12" t="str" cm="1">
        <f t="array" aca="1" ref="Q11" ca="1">INDIRECT($B11&amp;"!"&amp;$B$2&amp;$Q$2)</f>
        <v>Neutral</v>
      </c>
      <c r="R11" s="12" t="str" cm="1">
        <f t="array" aca="1" ref="R11" ca="1">INDIRECT($B11&amp;"!"&amp;$B$2&amp;$R$2)</f>
        <v>Minor Negative</v>
      </c>
      <c r="U11" s="203" t="s">
        <v>1631</v>
      </c>
      <c r="V11" s="47" t="str">
        <f t="shared" ca="1" si="0"/>
        <v>-</v>
      </c>
      <c r="W11" s="47" t="str">
        <f t="shared" ca="1" si="1"/>
        <v>+</v>
      </c>
      <c r="X11" s="47" t="str">
        <f t="shared" ca="1" si="2"/>
        <v>-</v>
      </c>
      <c r="Y11" s="47">
        <f t="shared" ca="1" si="3"/>
        <v>0</v>
      </c>
      <c r="Z11" s="47">
        <f t="shared" ca="1" si="4"/>
        <v>0</v>
      </c>
      <c r="AA11" s="47" t="str">
        <f t="shared" ca="1" si="5"/>
        <v>+</v>
      </c>
      <c r="AB11" s="47">
        <f t="shared" ca="1" si="6"/>
        <v>0</v>
      </c>
      <c r="AC11" s="47">
        <f t="shared" ca="1" si="7"/>
        <v>0</v>
      </c>
      <c r="AD11" s="47" t="str">
        <f t="shared" ca="1" si="8"/>
        <v>+</v>
      </c>
      <c r="AE11" s="47">
        <f t="shared" ca="1" si="9"/>
        <v>0</v>
      </c>
      <c r="AF11" s="47" t="str">
        <f t="shared" ca="1" si="10"/>
        <v>--</v>
      </c>
      <c r="AG11" s="47" t="str">
        <f t="shared" ca="1" si="11"/>
        <v>-</v>
      </c>
      <c r="AH11" s="47">
        <f t="shared" ca="1" si="12"/>
        <v>0</v>
      </c>
      <c r="AI11" s="47" t="str">
        <f t="shared" ca="1" si="13"/>
        <v>-</v>
      </c>
      <c r="AJ11" s="47">
        <f t="shared" ca="1" si="14"/>
        <v>0</v>
      </c>
      <c r="AK11" s="47" t="str">
        <f t="shared" ca="1" si="15"/>
        <v>-</v>
      </c>
      <c r="AL11" s="125" t="s">
        <v>105</v>
      </c>
    </row>
    <row r="12" spans="1:42">
      <c r="A12" s="1"/>
      <c r="B12" s="203" t="s">
        <v>1807</v>
      </c>
      <c r="C12" s="12" t="str" cm="1">
        <f t="array" aca="1" ref="C12" ca="1">INDIRECT($B12&amp;"!"&amp;$B$2&amp;$C$2)</f>
        <v>Minor Negative</v>
      </c>
      <c r="D12" s="12" t="str" cm="1">
        <f t="array" aca="1" ref="D12" ca="1">INDIRECT($B12&amp;"!"&amp;$B$2&amp;$D$2)</f>
        <v>Significant Positive</v>
      </c>
      <c r="E12" s="12" t="str" cm="1">
        <f t="array" aca="1" ref="E12" ca="1">INDIRECT($B12&amp;"!"&amp;$B$2&amp;$E$2)</f>
        <v>Significant Negative</v>
      </c>
      <c r="F12" s="12" t="str" cm="1">
        <f t="array" aca="1" ref="F12" ca="1">INDIRECT($B12&amp;"!"&amp;$B$2&amp;$F$2)</f>
        <v>Neutral</v>
      </c>
      <c r="G12" s="12" t="str" cm="1">
        <f t="array" aca="1" ref="G12" ca="1">INDIRECT($B12&amp;"!"&amp;$B$2&amp;$G$2)</f>
        <v>Neutral</v>
      </c>
      <c r="H12" s="12" t="str" cm="1">
        <f t="array" aca="1" ref="H12" ca="1">INDIRECT($B12&amp;"!"&amp;$B$2&amp;$H$2)</f>
        <v>Minor Positive</v>
      </c>
      <c r="I12" s="12" t="str" cm="1">
        <f t="array" aca="1" ref="I12" ca="1">INDIRECT($B12&amp;"!"&amp;$B$2&amp;$I$2)</f>
        <v>Minor Positive</v>
      </c>
      <c r="J12" s="12" t="str" cm="1">
        <f t="array" aca="1" ref="J12" ca="1">INDIRECT($B12&amp;"!"&amp;$B$2&amp;$J$2)</f>
        <v>Minor Negative</v>
      </c>
      <c r="K12" s="12" t="str" cm="1">
        <f t="array" aca="1" ref="K12" ca="1">INDIRECT($B12&amp;"!"&amp;$B$2&amp;$K$2)</f>
        <v>Minor Negative</v>
      </c>
      <c r="L12" s="12" t="str" cm="1">
        <f t="array" aca="1" ref="L12" ca="1">INDIRECT($B12&amp;"!"&amp;$B$2&amp;$L$2)</f>
        <v>Neutral</v>
      </c>
      <c r="M12" s="12" t="str" cm="1">
        <f t="array" aca="1" ref="M12" ca="1">INDIRECT($B12&amp;"!"&amp;$B$2&amp;$M$2)</f>
        <v>Significant Negative</v>
      </c>
      <c r="N12" s="12" t="str" cm="1">
        <f t="array" aca="1" ref="N12" ca="1">INDIRECT($B12&amp;"!"&amp;$B$2&amp;$N$2)</f>
        <v>Minor Negative</v>
      </c>
      <c r="O12" s="12" t="str" cm="1">
        <f t="array" aca="1" ref="O12" ca="1">INDIRECT($B12&amp;"!"&amp;$B$2&amp;$O$2)</f>
        <v>Neutral</v>
      </c>
      <c r="P12" s="12" t="str" cm="1">
        <f t="array" aca="1" ref="P12" ca="1">INDIRECT($B12&amp;"!"&amp;$B$2&amp;$P$2)</f>
        <v>Minor Negative</v>
      </c>
      <c r="Q12" s="12" t="str" cm="1">
        <f t="array" aca="1" ref="Q12" ca="1">INDIRECT($B12&amp;"!"&amp;$B$2&amp;$Q$2)</f>
        <v>Minor Negative</v>
      </c>
      <c r="R12" s="12" t="str" cm="1">
        <f t="array" aca="1" ref="R12" ca="1">INDIRECT($B12&amp;"!"&amp;$B$2&amp;$R$2)</f>
        <v>Minor Negative</v>
      </c>
      <c r="T12" t="s">
        <v>305</v>
      </c>
      <c r="U12" s="203" t="s">
        <v>1906</v>
      </c>
      <c r="V12" s="47" t="str">
        <f t="shared" ca="1" si="0"/>
        <v>-</v>
      </c>
      <c r="W12" s="47" t="str">
        <f t="shared" ca="1" si="1"/>
        <v>+ +</v>
      </c>
      <c r="X12" s="47" t="str">
        <f t="shared" ca="1" si="2"/>
        <v>--</v>
      </c>
      <c r="Y12" s="47">
        <f t="shared" ca="1" si="3"/>
        <v>0</v>
      </c>
      <c r="Z12" s="47">
        <f t="shared" ca="1" si="4"/>
        <v>0</v>
      </c>
      <c r="AA12" s="47" t="str">
        <f t="shared" ca="1" si="5"/>
        <v>+</v>
      </c>
      <c r="AB12" s="47" t="str">
        <f t="shared" ca="1" si="6"/>
        <v>+</v>
      </c>
      <c r="AC12" s="47" t="str">
        <f t="shared" ca="1" si="7"/>
        <v>-</v>
      </c>
      <c r="AD12" s="47" t="str">
        <f t="shared" ca="1" si="8"/>
        <v>-</v>
      </c>
      <c r="AE12" s="47">
        <f t="shared" ca="1" si="9"/>
        <v>0</v>
      </c>
      <c r="AF12" s="47" t="str">
        <f t="shared" ca="1" si="10"/>
        <v>--</v>
      </c>
      <c r="AG12" s="47" t="str">
        <f t="shared" ca="1" si="11"/>
        <v>-</v>
      </c>
      <c r="AH12" s="47">
        <f t="shared" ca="1" si="12"/>
        <v>0</v>
      </c>
      <c r="AI12" s="47" t="str">
        <f t="shared" ca="1" si="13"/>
        <v>-</v>
      </c>
      <c r="AJ12" s="47" t="str">
        <f t="shared" ca="1" si="14"/>
        <v>-</v>
      </c>
      <c r="AK12" s="198" t="str">
        <f t="shared" ca="1" si="15"/>
        <v>-</v>
      </c>
      <c r="AL12" s="38" t="s">
        <v>86</v>
      </c>
    </row>
    <row r="13" spans="1:42">
      <c r="A13" s="1"/>
      <c r="B13" s="203" t="s">
        <v>1896</v>
      </c>
      <c r="C13" s="12" t="str" cm="1">
        <f t="array" aca="1" ref="C13" ca="1">INDIRECT($B13&amp;"!"&amp;$B$2&amp;$C$2)</f>
        <v>Minor Negative</v>
      </c>
      <c r="D13" s="12" t="str" cm="1">
        <f t="array" aca="1" ref="D13" ca="1">INDIRECT($B13&amp;"!"&amp;$B$2&amp;$D$2)</f>
        <v>Significant Positive</v>
      </c>
      <c r="E13" s="12" t="str" cm="1">
        <f t="array" aca="1" ref="E13" ca="1">INDIRECT($B13&amp;"!"&amp;$B$2&amp;$E$2)</f>
        <v>Minor Negative</v>
      </c>
      <c r="F13" s="12" t="str" cm="1">
        <f t="array" aca="1" ref="F13" ca="1">INDIRECT($B13&amp;"!"&amp;$B$2&amp;$F$2)</f>
        <v>Neutral</v>
      </c>
      <c r="G13" s="12" t="str" cm="1">
        <f t="array" aca="1" ref="G13" ca="1">INDIRECT($B13&amp;"!"&amp;$B$2&amp;$G$2)</f>
        <v>Neutral</v>
      </c>
      <c r="H13" s="12" t="str" cm="1">
        <f t="array" aca="1" ref="H13" ca="1">INDIRECT($B13&amp;"!"&amp;$B$2&amp;$H$2)</f>
        <v>Minor Positive</v>
      </c>
      <c r="I13" s="12" t="str" cm="1">
        <f t="array" aca="1" ref="I13" ca="1">INDIRECT($B13&amp;"!"&amp;$B$2&amp;$I$2)</f>
        <v>Neutral</v>
      </c>
      <c r="J13" s="12" t="str" cm="1">
        <f t="array" aca="1" ref="J13" ca="1">INDIRECT($B13&amp;"!"&amp;$B$2&amp;$J$2)</f>
        <v>Minor Negative</v>
      </c>
      <c r="K13" s="12" t="str" cm="1">
        <f t="array" aca="1" ref="K13" ca="1">INDIRECT($B13&amp;"!"&amp;$B$2&amp;$K$2)</f>
        <v>Minor Positive</v>
      </c>
      <c r="L13" s="12" t="str" cm="1">
        <f t="array" aca="1" ref="L13" ca="1">INDIRECT($B13&amp;"!"&amp;$B$2&amp;$L$2)</f>
        <v>Neutral</v>
      </c>
      <c r="M13" s="12" t="str" cm="1">
        <f t="array" aca="1" ref="M13" ca="1">INDIRECT($B13&amp;"!"&amp;$B$2&amp;$M$2)</f>
        <v>Significant Negative</v>
      </c>
      <c r="N13" s="12" t="str" cm="1">
        <f t="array" aca="1" ref="N13" ca="1">INDIRECT($B13&amp;"!"&amp;$B$2&amp;$N$2)</f>
        <v>Minor Negative</v>
      </c>
      <c r="O13" s="12" t="str" cm="1">
        <f t="array" aca="1" ref="O13" ca="1">INDIRECT($B13&amp;"!"&amp;$B$2&amp;$O$2)</f>
        <v>Neutral</v>
      </c>
      <c r="P13" s="12" t="str" cm="1">
        <f t="array" aca="1" ref="P13" ca="1">INDIRECT($B13&amp;"!"&amp;$B$2&amp;$P$2)</f>
        <v>Neutral</v>
      </c>
      <c r="Q13" s="12" t="str" cm="1">
        <f t="array" aca="1" ref="Q13" ca="1">INDIRECT($B13&amp;"!"&amp;$B$2&amp;$Q$2)</f>
        <v>Neutral</v>
      </c>
      <c r="R13" s="12" t="str" cm="1">
        <f t="array" aca="1" ref="R13" ca="1">INDIRECT($B13&amp;"!"&amp;$B$2&amp;$R$2)</f>
        <v>Minor Negative</v>
      </c>
      <c r="T13" t="s">
        <v>1890</v>
      </c>
      <c r="U13" s="203" t="s">
        <v>1907</v>
      </c>
      <c r="V13" s="166" t="str">
        <f t="shared" ca="1" si="0"/>
        <v>-</v>
      </c>
      <c r="W13" s="47" t="str">
        <f t="shared" ca="1" si="1"/>
        <v>+ +</v>
      </c>
      <c r="X13" s="47" t="str">
        <f t="shared" ca="1" si="2"/>
        <v>-</v>
      </c>
      <c r="Y13" s="47">
        <f t="shared" ca="1" si="3"/>
        <v>0</v>
      </c>
      <c r="Z13" s="47">
        <f t="shared" ca="1" si="4"/>
        <v>0</v>
      </c>
      <c r="AA13" s="47" t="str">
        <f t="shared" ca="1" si="5"/>
        <v>+</v>
      </c>
      <c r="AB13" s="47">
        <f t="shared" ca="1" si="6"/>
        <v>0</v>
      </c>
      <c r="AC13" s="47" t="str">
        <f t="shared" ca="1" si="7"/>
        <v>-</v>
      </c>
      <c r="AD13" s="47" t="str">
        <f t="shared" ca="1" si="8"/>
        <v>+</v>
      </c>
      <c r="AE13" s="47">
        <f t="shared" ca="1" si="9"/>
        <v>0</v>
      </c>
      <c r="AF13" s="47" t="str">
        <f t="shared" ca="1" si="10"/>
        <v>--</v>
      </c>
      <c r="AG13" s="47" t="str">
        <f t="shared" ca="1" si="11"/>
        <v>-</v>
      </c>
      <c r="AH13" s="47">
        <f t="shared" ca="1" si="12"/>
        <v>0</v>
      </c>
      <c r="AI13" s="47">
        <f t="shared" ca="1" si="13"/>
        <v>0</v>
      </c>
      <c r="AJ13" s="47">
        <f t="shared" ca="1" si="14"/>
        <v>0</v>
      </c>
      <c r="AK13" s="198" t="str">
        <f t="shared" ca="1" si="15"/>
        <v>-</v>
      </c>
      <c r="AL13" s="109" t="s">
        <v>1808</v>
      </c>
    </row>
    <row r="14" spans="1:42">
      <c r="A14" s="1"/>
      <c r="B14" s="203" t="s">
        <v>1634</v>
      </c>
      <c r="C14" s="12" t="str" cm="1">
        <f t="array" aca="1" ref="C14" ca="1">INDIRECT($B14&amp;"!"&amp;$B$2&amp;$C$2)</f>
        <v>Minor Negative</v>
      </c>
      <c r="D14" s="12" t="str" cm="1">
        <f t="array" aca="1" ref="D14" ca="1">INDIRECT($B14&amp;"!"&amp;$B$2&amp;$D$2)</f>
        <v>Minor Positive</v>
      </c>
      <c r="E14" s="12" t="str" cm="1">
        <f t="array" aca="1" ref="E14" ca="1">INDIRECT($B14&amp;"!"&amp;$B$2&amp;$E$2)</f>
        <v>Neutral</v>
      </c>
      <c r="F14" s="12" t="str" cm="1">
        <f t="array" aca="1" ref="F14" ca="1">INDIRECT($B14&amp;"!"&amp;$B$2&amp;$F$2)</f>
        <v>Neutral</v>
      </c>
      <c r="G14" s="12" t="str" cm="1">
        <f t="array" aca="1" ref="G14" ca="1">INDIRECT($B14&amp;"!"&amp;$B$2&amp;$G$2)</f>
        <v>Neutral</v>
      </c>
      <c r="H14" s="12" t="str" cm="1">
        <f t="array" aca="1" ref="H14" ca="1">INDIRECT($B14&amp;"!"&amp;$B$2&amp;$H$2)</f>
        <v>Minor Positive</v>
      </c>
      <c r="I14" s="12" t="str" cm="1">
        <f t="array" aca="1" ref="I14" ca="1">INDIRECT($B14&amp;"!"&amp;$B$2&amp;$I$2)</f>
        <v>Neutral</v>
      </c>
      <c r="J14" s="12" t="str" cm="1">
        <f t="array" aca="1" ref="J14" ca="1">INDIRECT($B14&amp;"!"&amp;$B$2&amp;$J$2)</f>
        <v>Neutral</v>
      </c>
      <c r="K14" s="12" t="str" cm="1">
        <f t="array" aca="1" ref="K14" ca="1">INDIRECT($B14&amp;"!"&amp;$B$2&amp;$K$2)</f>
        <v>Minor Positive</v>
      </c>
      <c r="L14" s="12" t="str" cm="1">
        <f t="array" aca="1" ref="L14" ca="1">INDIRECT($B14&amp;"!"&amp;$B$2&amp;$L$2)</f>
        <v>Neutral</v>
      </c>
      <c r="M14" s="12" t="str" cm="1">
        <f t="array" aca="1" ref="M14" ca="1">INDIRECT($B14&amp;"!"&amp;$B$2&amp;$M$2)</f>
        <v>Significant Negative</v>
      </c>
      <c r="N14" s="12" t="str" cm="1">
        <f t="array" aca="1" ref="N14" ca="1">INDIRECT($B14&amp;"!"&amp;$B$2&amp;$N$2)</f>
        <v>Neutral</v>
      </c>
      <c r="O14" s="12" t="str" cm="1">
        <f t="array" aca="1" ref="O14" ca="1">INDIRECT($B14&amp;"!"&amp;$B$2&amp;$O$2)</f>
        <v>Neutral</v>
      </c>
      <c r="P14" s="12" t="str" cm="1">
        <f t="array" aca="1" ref="P14" ca="1">INDIRECT($B14&amp;"!"&amp;$B$2&amp;$P$2)</f>
        <v>Neutral</v>
      </c>
      <c r="Q14" s="12" t="str" cm="1">
        <f t="array" aca="1" ref="Q14" ca="1">INDIRECT($B14&amp;"!"&amp;$B$2&amp;$Q$2)</f>
        <v>Minor Negative</v>
      </c>
      <c r="R14" s="12" t="str" cm="1">
        <f t="array" aca="1" ref="R14" ca="1">INDIRECT($B14&amp;"!"&amp;$B$2&amp;$R$2)</f>
        <v>Minor Negative</v>
      </c>
      <c r="T14" t="s">
        <v>293</v>
      </c>
      <c r="U14" s="203" t="s">
        <v>537</v>
      </c>
      <c r="V14" s="47" t="str">
        <f t="shared" ca="1" si="0"/>
        <v>-</v>
      </c>
      <c r="W14" s="47" t="str">
        <f t="shared" ca="1" si="1"/>
        <v>+</v>
      </c>
      <c r="X14" s="47">
        <f t="shared" ca="1" si="2"/>
        <v>0</v>
      </c>
      <c r="Y14" s="47">
        <f t="shared" ca="1" si="3"/>
        <v>0</v>
      </c>
      <c r="Z14" s="47">
        <f t="shared" ca="1" si="4"/>
        <v>0</v>
      </c>
      <c r="AA14" s="47" t="str">
        <f t="shared" ca="1" si="5"/>
        <v>+</v>
      </c>
      <c r="AB14" s="47">
        <f t="shared" ca="1" si="6"/>
        <v>0</v>
      </c>
      <c r="AC14" s="47">
        <f t="shared" ca="1" si="7"/>
        <v>0</v>
      </c>
      <c r="AD14" s="47" t="str">
        <f t="shared" ca="1" si="8"/>
        <v>+</v>
      </c>
      <c r="AE14" s="47">
        <f t="shared" ca="1" si="9"/>
        <v>0</v>
      </c>
      <c r="AF14" s="47" t="str">
        <f t="shared" ca="1" si="10"/>
        <v>--</v>
      </c>
      <c r="AG14" s="47">
        <f t="shared" ca="1" si="11"/>
        <v>0</v>
      </c>
      <c r="AH14" s="47">
        <f t="shared" ca="1" si="12"/>
        <v>0</v>
      </c>
      <c r="AI14" s="47">
        <f t="shared" ca="1" si="13"/>
        <v>0</v>
      </c>
      <c r="AJ14" s="47" t="str">
        <f t="shared" ca="1" si="14"/>
        <v>-</v>
      </c>
      <c r="AK14" s="198" t="str">
        <f t="shared" ca="1" si="15"/>
        <v>-</v>
      </c>
      <c r="AL14" s="38" t="s">
        <v>73</v>
      </c>
    </row>
    <row r="15" spans="1:42">
      <c r="A15" s="1"/>
      <c r="B15" s="203" t="s">
        <v>1897</v>
      </c>
      <c r="C15" s="12" t="str" cm="1">
        <f t="array" aca="1" ref="C15" ca="1">INDIRECT($B15&amp;"!"&amp;$B$2&amp;$C$2)</f>
        <v>Minor Negative</v>
      </c>
      <c r="D15" s="12" t="str" cm="1">
        <f t="array" aca="1" ref="D15" ca="1">INDIRECT($B15&amp;"!"&amp;$B$2&amp;$D$2)</f>
        <v>Significant Positive</v>
      </c>
      <c r="E15" s="12" t="str" cm="1">
        <f t="array" aca="1" ref="E15" ca="1">INDIRECT($B15&amp;"!"&amp;$B$2&amp;$E$2)</f>
        <v>Neutral</v>
      </c>
      <c r="F15" s="12" t="str" cm="1">
        <f t="array" aca="1" ref="F15" ca="1">INDIRECT($B15&amp;"!"&amp;$B$2&amp;$F$2)</f>
        <v>Neutral</v>
      </c>
      <c r="G15" s="12" t="str" cm="1">
        <f t="array" aca="1" ref="G15" ca="1">INDIRECT($B15&amp;"!"&amp;$B$2&amp;$G$2)</f>
        <v>Neutral</v>
      </c>
      <c r="H15" s="12" t="str" cm="1">
        <f t="array" aca="1" ref="H15" ca="1">INDIRECT($B15&amp;"!"&amp;$B$2&amp;$H$2)</f>
        <v>Minor Positive</v>
      </c>
      <c r="I15" s="12" t="str" cm="1">
        <f t="array" aca="1" ref="I15" ca="1">INDIRECT($B15&amp;"!"&amp;$B$2&amp;$I$2)</f>
        <v>Neutral</v>
      </c>
      <c r="J15" s="12" t="str" cm="1">
        <f t="array" aca="1" ref="J15" ca="1">INDIRECT($B15&amp;"!"&amp;$B$2&amp;$J$2)</f>
        <v>Neutral</v>
      </c>
      <c r="K15" s="12" t="str" cm="1">
        <f t="array" aca="1" ref="K15" ca="1">INDIRECT($B15&amp;"!"&amp;$B$2&amp;$K$2)</f>
        <v>Minor Negative</v>
      </c>
      <c r="L15" s="12" t="str" cm="1">
        <f t="array" aca="1" ref="L15" ca="1">INDIRECT($B15&amp;"!"&amp;$B$2&amp;$L$2)</f>
        <v>Neutral</v>
      </c>
      <c r="M15" s="12" t="str" cm="1">
        <f t="array" aca="1" ref="M15" ca="1">INDIRECT($B15&amp;"!"&amp;$B$2&amp;$M$2)</f>
        <v>Significant Negative</v>
      </c>
      <c r="N15" s="12" t="str" cm="1">
        <f t="array" aca="1" ref="N15" ca="1">INDIRECT($B15&amp;"!"&amp;$B$2&amp;$N$2)</f>
        <v>Uncertain</v>
      </c>
      <c r="O15" s="12" t="str" cm="1">
        <f t="array" aca="1" ref="O15" ca="1">INDIRECT($B15&amp;"!"&amp;$B$2&amp;$O$2)</f>
        <v>Minor Positive</v>
      </c>
      <c r="P15" s="12" t="str" cm="1">
        <f t="array" aca="1" ref="P15" ca="1">INDIRECT($B15&amp;"!"&amp;$B$2&amp;$P$2)</f>
        <v>Neutral</v>
      </c>
      <c r="Q15" s="12" t="str" cm="1">
        <f t="array" aca="1" ref="Q15" ca="1">INDIRECT($B15&amp;"!"&amp;$B$2&amp;$Q$2)</f>
        <v>Neutral</v>
      </c>
      <c r="R15" s="12" t="str" cm="1">
        <f t="array" aca="1" ref="R15" ca="1">INDIRECT($B15&amp;"!"&amp;$B$2&amp;$R$2)</f>
        <v>Minor Negative</v>
      </c>
      <c r="U15" s="203" t="s">
        <v>1908</v>
      </c>
      <c r="V15" s="47" t="str">
        <f t="shared" ca="1" si="0"/>
        <v>-</v>
      </c>
      <c r="W15" s="47" t="str">
        <f t="shared" ca="1" si="1"/>
        <v>+ +</v>
      </c>
      <c r="X15" s="47">
        <f t="shared" ca="1" si="2"/>
        <v>0</v>
      </c>
      <c r="Y15" s="47">
        <f t="shared" ca="1" si="3"/>
        <v>0</v>
      </c>
      <c r="Z15" s="47">
        <f t="shared" ca="1" si="4"/>
        <v>0</v>
      </c>
      <c r="AA15" s="47" t="str">
        <f t="shared" ca="1" si="5"/>
        <v>+</v>
      </c>
      <c r="AB15" s="47">
        <f t="shared" ca="1" si="6"/>
        <v>0</v>
      </c>
      <c r="AC15" s="47">
        <f t="shared" ca="1" si="7"/>
        <v>0</v>
      </c>
      <c r="AD15" s="47" t="str">
        <f t="shared" ca="1" si="8"/>
        <v>-</v>
      </c>
      <c r="AE15" s="47">
        <f t="shared" ca="1" si="9"/>
        <v>0</v>
      </c>
      <c r="AF15" s="47" t="str">
        <f t="shared" ca="1" si="10"/>
        <v>--</v>
      </c>
      <c r="AG15" s="47" t="str">
        <f t="shared" ca="1" si="11"/>
        <v>?</v>
      </c>
      <c r="AH15" s="47" t="str">
        <f t="shared" ca="1" si="12"/>
        <v>+</v>
      </c>
      <c r="AI15" s="47">
        <f t="shared" ca="1" si="13"/>
        <v>0</v>
      </c>
      <c r="AJ15" s="47">
        <f t="shared" ca="1" si="14"/>
        <v>0</v>
      </c>
      <c r="AK15" s="47" t="str">
        <f t="shared" ca="1" si="15"/>
        <v>-</v>
      </c>
      <c r="AL15" s="125" t="s">
        <v>73</v>
      </c>
    </row>
    <row r="16" spans="1:42">
      <c r="B16" s="203" t="s">
        <v>1898</v>
      </c>
      <c r="C16" s="12" t="str" cm="1">
        <f t="array" aca="1" ref="C16" ca="1">INDIRECT($B16&amp;"!"&amp;$B$2&amp;$C$2)</f>
        <v>Minor Negative</v>
      </c>
      <c r="D16" s="12" t="str" cm="1">
        <f t="array" aca="1" ref="D16" ca="1">INDIRECT($B16&amp;"!"&amp;$B$2&amp;$D$2)</f>
        <v>Minor Positive</v>
      </c>
      <c r="E16" s="12" t="str" cm="1">
        <f t="array" aca="1" ref="E16" ca="1">INDIRECT($B16&amp;"!"&amp;$B$2&amp;$E$2)</f>
        <v>Neutral</v>
      </c>
      <c r="F16" s="12" t="str" cm="1">
        <f t="array" aca="1" ref="F16" ca="1">INDIRECT($B16&amp;"!"&amp;$B$2&amp;$F$2)</f>
        <v>Neutral</v>
      </c>
      <c r="G16" s="12" t="str" cm="1">
        <f t="array" aca="1" ref="G16" ca="1">INDIRECT($B16&amp;"!"&amp;$B$2&amp;$G$2)</f>
        <v>Neutral</v>
      </c>
      <c r="H16" s="12" t="str" cm="1">
        <f t="array" aca="1" ref="H16" ca="1">INDIRECT($B16&amp;"!"&amp;$B$2&amp;$H$2)</f>
        <v>Neutral</v>
      </c>
      <c r="I16" s="12" t="str" cm="1">
        <f t="array" aca="1" ref="I16" ca="1">INDIRECT($B16&amp;"!"&amp;$B$2&amp;$I$2)</f>
        <v>Neutral</v>
      </c>
      <c r="J16" s="12" t="str" cm="1">
        <f t="array" aca="1" ref="J16" ca="1">INDIRECT($B16&amp;"!"&amp;$B$2&amp;$J$2)</f>
        <v>Neutral</v>
      </c>
      <c r="K16" s="12" t="str" cm="1">
        <f t="array" aca="1" ref="K16" ca="1">INDIRECT($B16&amp;"!"&amp;$B$2&amp;$K$2)</f>
        <v>Minor Positive</v>
      </c>
      <c r="L16" s="12" t="str" cm="1">
        <f t="array" aca="1" ref="L16" ca="1">INDIRECT($B16&amp;"!"&amp;$B$2&amp;$L$2)</f>
        <v>Neutral</v>
      </c>
      <c r="M16" s="12" t="str" cm="1">
        <f t="array" aca="1" ref="M16" ca="1">INDIRECT($B16&amp;"!"&amp;$B$2&amp;$M$2)</f>
        <v>Minor Negative</v>
      </c>
      <c r="N16" s="12" t="str" cm="1">
        <f t="array" aca="1" ref="N16" ca="1">INDIRECT($B16&amp;"!"&amp;$B$2&amp;$N$2)</f>
        <v>Neutral</v>
      </c>
      <c r="O16" s="12" t="str" cm="1">
        <f t="array" aca="1" ref="O16" ca="1">INDIRECT($B16&amp;"!"&amp;$B$2&amp;$O$2)</f>
        <v>Neutral</v>
      </c>
      <c r="P16" s="12" t="str" cm="1">
        <f t="array" aca="1" ref="P16" ca="1">INDIRECT($B16&amp;"!"&amp;$B$2&amp;$P$2)</f>
        <v>Neutral</v>
      </c>
      <c r="Q16" s="12" t="str" cm="1">
        <f t="array" aca="1" ref="Q16" ca="1">INDIRECT($B16&amp;"!"&amp;$B$2&amp;$Q$2)</f>
        <v>Minor Negative</v>
      </c>
      <c r="R16" s="12" t="str" cm="1">
        <f t="array" aca="1" ref="R16" ca="1">INDIRECT($B16&amp;"!"&amp;$B$2&amp;$R$2)</f>
        <v>Minor Negative</v>
      </c>
      <c r="T16" t="s">
        <v>1891</v>
      </c>
      <c r="U16" s="203" t="s">
        <v>1909</v>
      </c>
      <c r="V16" s="166" t="str">
        <f t="shared" ca="1" si="0"/>
        <v>-</v>
      </c>
      <c r="W16" s="47" t="str">
        <f t="shared" ca="1" si="1"/>
        <v>+</v>
      </c>
      <c r="X16" s="47">
        <f t="shared" ca="1" si="2"/>
        <v>0</v>
      </c>
      <c r="Y16" s="47">
        <f t="shared" ca="1" si="3"/>
        <v>0</v>
      </c>
      <c r="Z16" s="47">
        <f t="shared" ca="1" si="4"/>
        <v>0</v>
      </c>
      <c r="AA16" s="47">
        <f t="shared" ca="1" si="5"/>
        <v>0</v>
      </c>
      <c r="AB16" s="47">
        <f t="shared" ca="1" si="6"/>
        <v>0</v>
      </c>
      <c r="AC16" s="47">
        <f t="shared" ca="1" si="7"/>
        <v>0</v>
      </c>
      <c r="AD16" s="47" t="str">
        <f t="shared" ca="1" si="8"/>
        <v>+</v>
      </c>
      <c r="AE16" s="47">
        <f t="shared" ca="1" si="9"/>
        <v>0</v>
      </c>
      <c r="AF16" s="47" t="str">
        <f t="shared" ca="1" si="10"/>
        <v>-</v>
      </c>
      <c r="AG16" s="47">
        <f t="shared" ca="1" si="11"/>
        <v>0</v>
      </c>
      <c r="AH16" s="47">
        <f t="shared" ca="1" si="12"/>
        <v>0</v>
      </c>
      <c r="AI16" s="47">
        <f t="shared" ca="1" si="13"/>
        <v>0</v>
      </c>
      <c r="AJ16" s="47" t="str">
        <f t="shared" ca="1" si="14"/>
        <v>-</v>
      </c>
      <c r="AK16" s="198" t="str">
        <f t="shared" ca="1" si="15"/>
        <v>-</v>
      </c>
      <c r="AL16" s="109" t="s">
        <v>1603</v>
      </c>
    </row>
    <row r="17" spans="1:38">
      <c r="A17" s="1"/>
      <c r="B17" s="203" t="s">
        <v>1626</v>
      </c>
      <c r="C17" s="12" t="str" cm="1">
        <f t="array" aca="1" ref="C17" ca="1">INDIRECT($B17&amp;"!"&amp;$B$2&amp;$C$2)</f>
        <v>Minor Negative</v>
      </c>
      <c r="D17" s="12" t="str" cm="1">
        <f t="array" aca="1" ref="D17" ca="1">INDIRECT($B17&amp;"!"&amp;$B$2&amp;$D$2)</f>
        <v>Minor Positive</v>
      </c>
      <c r="E17" s="12" t="str" cm="1">
        <f t="array" aca="1" ref="E17" ca="1">INDIRECT($B17&amp;"!"&amp;$B$2&amp;$E$2)</f>
        <v>Neutral</v>
      </c>
      <c r="F17" s="12" t="str" cm="1">
        <f t="array" aca="1" ref="F17" ca="1">INDIRECT($B17&amp;"!"&amp;$B$2&amp;$F$2)</f>
        <v>Neutral</v>
      </c>
      <c r="G17" s="12" t="str" cm="1">
        <f t="array" aca="1" ref="G17" ca="1">INDIRECT($B17&amp;"!"&amp;$B$2&amp;$G$2)</f>
        <v>Neutral</v>
      </c>
      <c r="H17" s="12" t="str" cm="1">
        <f t="array" aca="1" ref="H17" ca="1">INDIRECT($B17&amp;"!"&amp;$B$2&amp;$H$2)</f>
        <v>Minor Positive</v>
      </c>
      <c r="I17" s="12" t="str" cm="1">
        <f t="array" aca="1" ref="I17" ca="1">INDIRECT($B17&amp;"!"&amp;$B$2&amp;$I$2)</f>
        <v>Neutral</v>
      </c>
      <c r="J17" s="12" t="str" cm="1">
        <f t="array" aca="1" ref="J17" ca="1">INDIRECT($B17&amp;"!"&amp;$B$2&amp;$J$2)</f>
        <v>Neutral</v>
      </c>
      <c r="K17" s="12" t="str" cm="1">
        <f t="array" aca="1" ref="K17" ca="1">INDIRECT($B17&amp;"!"&amp;$B$2&amp;$K$2)</f>
        <v>Minor Negative</v>
      </c>
      <c r="L17" s="12" t="str" cm="1">
        <f t="array" aca="1" ref="L17" ca="1">INDIRECT($B17&amp;"!"&amp;$B$2&amp;$L$2)</f>
        <v>Neutral</v>
      </c>
      <c r="M17" s="12" t="str" cm="1">
        <f t="array" aca="1" ref="M17" ca="1">INDIRECT($B17&amp;"!"&amp;$B$2&amp;$M$2)</f>
        <v>Significant Negative</v>
      </c>
      <c r="N17" s="12" t="str" cm="1">
        <f t="array" aca="1" ref="N17" ca="1">INDIRECT($B17&amp;"!"&amp;$B$2&amp;$N$2)</f>
        <v>Minor Negative</v>
      </c>
      <c r="O17" s="12" t="str" cm="1">
        <f t="array" aca="1" ref="O17" ca="1">INDIRECT($B17&amp;"!"&amp;$B$2&amp;$O$2)</f>
        <v>Neutral</v>
      </c>
      <c r="P17" s="12" t="str" cm="1">
        <f t="array" aca="1" ref="P17" ca="1">INDIRECT($B17&amp;"!"&amp;$B$2&amp;$P$2)</f>
        <v>Neutral</v>
      </c>
      <c r="Q17" s="12" t="str" cm="1">
        <f t="array" aca="1" ref="Q17" ca="1">INDIRECT($B17&amp;"!"&amp;$B$2&amp;$Q$2)</f>
        <v>Neutral</v>
      </c>
      <c r="R17" s="12" t="str" cm="1">
        <f t="array" aca="1" ref="R17" ca="1">INDIRECT($B17&amp;"!"&amp;$B$2&amp;$R$2)</f>
        <v>Significant Negative</v>
      </c>
      <c r="T17" t="s">
        <v>293</v>
      </c>
      <c r="U17" s="203" t="s">
        <v>1627</v>
      </c>
      <c r="V17" s="47" t="str">
        <f t="shared" ca="1" si="0"/>
        <v>-</v>
      </c>
      <c r="W17" s="47" t="str">
        <f t="shared" ca="1" si="1"/>
        <v>+</v>
      </c>
      <c r="X17" s="47">
        <f t="shared" ca="1" si="2"/>
        <v>0</v>
      </c>
      <c r="Y17" s="47">
        <f t="shared" ca="1" si="3"/>
        <v>0</v>
      </c>
      <c r="Z17" s="47">
        <f t="shared" ca="1" si="4"/>
        <v>0</v>
      </c>
      <c r="AA17" s="47" t="str">
        <f t="shared" ca="1" si="5"/>
        <v>+</v>
      </c>
      <c r="AB17" s="47">
        <f t="shared" ca="1" si="6"/>
        <v>0</v>
      </c>
      <c r="AC17" s="47">
        <f t="shared" ca="1" si="7"/>
        <v>0</v>
      </c>
      <c r="AD17" s="47" t="str">
        <f t="shared" ca="1" si="8"/>
        <v>-</v>
      </c>
      <c r="AE17" s="47">
        <f t="shared" ca="1" si="9"/>
        <v>0</v>
      </c>
      <c r="AF17" s="47" t="str">
        <f t="shared" ca="1" si="10"/>
        <v>--</v>
      </c>
      <c r="AG17" s="47" t="str">
        <f t="shared" ca="1" si="11"/>
        <v>-</v>
      </c>
      <c r="AH17" s="47">
        <f t="shared" ca="1" si="12"/>
        <v>0</v>
      </c>
      <c r="AI17" s="47">
        <f t="shared" ca="1" si="13"/>
        <v>0</v>
      </c>
      <c r="AJ17" s="47">
        <f t="shared" ca="1" si="14"/>
        <v>0</v>
      </c>
      <c r="AK17" s="198" t="str">
        <f t="shared" ca="1" si="15"/>
        <v>--</v>
      </c>
      <c r="AL17" s="38" t="s">
        <v>70</v>
      </c>
    </row>
    <row r="18" spans="1:38">
      <c r="A18" s="1"/>
      <c r="B18" s="203" t="s">
        <v>1899</v>
      </c>
      <c r="C18" s="12" t="str" cm="1">
        <f t="array" aca="1" ref="C18" ca="1">INDIRECT($B18&amp;"!"&amp;$B$2&amp;$C$2)</f>
        <v>Minor Negative</v>
      </c>
      <c r="D18" s="12" t="str" cm="1">
        <f t="array" aca="1" ref="D18" ca="1">INDIRECT($B18&amp;"!"&amp;$B$2&amp;$D$2)</f>
        <v>Significant Positive</v>
      </c>
      <c r="E18" s="12" t="str" cm="1">
        <f t="array" aca="1" ref="E18" ca="1">INDIRECT($B18&amp;"!"&amp;$B$2&amp;$E$2)</f>
        <v>Minor Negative</v>
      </c>
      <c r="F18" s="12" t="str" cm="1">
        <f t="array" aca="1" ref="F18" ca="1">INDIRECT($B18&amp;"!"&amp;$B$2&amp;$F$2)</f>
        <v>Neutral</v>
      </c>
      <c r="G18" s="12" t="str" cm="1">
        <f t="array" aca="1" ref="G18" ca="1">INDIRECT($B18&amp;"!"&amp;$B$2&amp;$G$2)</f>
        <v>Neutral</v>
      </c>
      <c r="H18" s="12" t="str" cm="1">
        <f t="array" aca="1" ref="H18" ca="1">INDIRECT($B18&amp;"!"&amp;$B$2&amp;$H$2)</f>
        <v>Neutral</v>
      </c>
      <c r="I18" s="12" t="str" cm="1">
        <f t="array" aca="1" ref="I18" ca="1">INDIRECT($B18&amp;"!"&amp;$B$2&amp;$I$2)</f>
        <v>Neutral</v>
      </c>
      <c r="J18" s="12" t="str" cm="1">
        <f t="array" aca="1" ref="J18" ca="1">INDIRECT($B18&amp;"!"&amp;$B$2&amp;$J$2)</f>
        <v>Minor Negative</v>
      </c>
      <c r="K18" s="12" t="str" cm="1">
        <f t="array" aca="1" ref="K18" ca="1">INDIRECT($B18&amp;"!"&amp;$B$2&amp;$K$2)</f>
        <v>Minor Positive</v>
      </c>
      <c r="L18" s="12" t="str" cm="1">
        <f t="array" aca="1" ref="L18" ca="1">INDIRECT($B18&amp;"!"&amp;$B$2&amp;$L$2)</f>
        <v>Neutral</v>
      </c>
      <c r="M18" s="12" t="str" cm="1">
        <f t="array" aca="1" ref="M18" ca="1">INDIRECT($B18&amp;"!"&amp;$B$2&amp;$M$2)</f>
        <v>Minor Negative</v>
      </c>
      <c r="N18" s="12" t="str" cm="1">
        <f t="array" aca="1" ref="N18" ca="1">INDIRECT($B18&amp;"!"&amp;$B$2&amp;$N$2)</f>
        <v>Neutral</v>
      </c>
      <c r="O18" s="12" t="str" cm="1">
        <f t="array" aca="1" ref="O18" ca="1">INDIRECT($B18&amp;"!"&amp;$B$2&amp;$O$2)</f>
        <v>Neutral</v>
      </c>
      <c r="P18" s="12" t="str" cm="1">
        <f t="array" aca="1" ref="P18" ca="1">INDIRECT($B18&amp;"!"&amp;$B$2&amp;$P$2)</f>
        <v>Neutral</v>
      </c>
      <c r="Q18" s="12" t="str" cm="1">
        <f t="array" aca="1" ref="Q18" ca="1">INDIRECT($B18&amp;"!"&amp;$B$2&amp;$Q$2)</f>
        <v>Neutral</v>
      </c>
      <c r="R18" s="12" t="str" cm="1">
        <f t="array" aca="1" ref="R18" ca="1">INDIRECT($B18&amp;"!"&amp;$B$2&amp;$R$2)</f>
        <v>Minor Negative</v>
      </c>
      <c r="T18" t="s">
        <v>1893</v>
      </c>
      <c r="U18" s="203" t="s">
        <v>1910</v>
      </c>
      <c r="V18" s="166" t="str">
        <f t="shared" ca="1" si="0"/>
        <v>-</v>
      </c>
      <c r="W18" s="47" t="str">
        <f t="shared" ca="1" si="1"/>
        <v>+ +</v>
      </c>
      <c r="X18" s="47" t="str">
        <f t="shared" ca="1" si="2"/>
        <v>-</v>
      </c>
      <c r="Y18" s="47">
        <f t="shared" ca="1" si="3"/>
        <v>0</v>
      </c>
      <c r="Z18" s="47">
        <f t="shared" ca="1" si="4"/>
        <v>0</v>
      </c>
      <c r="AA18" s="47">
        <f t="shared" ca="1" si="5"/>
        <v>0</v>
      </c>
      <c r="AB18" s="47">
        <f t="shared" ca="1" si="6"/>
        <v>0</v>
      </c>
      <c r="AC18" s="47" t="str">
        <f t="shared" ca="1" si="7"/>
        <v>-</v>
      </c>
      <c r="AD18" s="47" t="str">
        <f t="shared" ca="1" si="8"/>
        <v>+</v>
      </c>
      <c r="AE18" s="47">
        <f t="shared" ca="1" si="9"/>
        <v>0</v>
      </c>
      <c r="AF18" s="47" t="str">
        <f t="shared" ca="1" si="10"/>
        <v>-</v>
      </c>
      <c r="AG18" s="47">
        <f t="shared" ca="1" si="11"/>
        <v>0</v>
      </c>
      <c r="AH18" s="47">
        <f t="shared" ca="1" si="12"/>
        <v>0</v>
      </c>
      <c r="AI18" s="47">
        <f t="shared" ca="1" si="13"/>
        <v>0</v>
      </c>
      <c r="AJ18" s="47">
        <f t="shared" ca="1" si="14"/>
        <v>0</v>
      </c>
      <c r="AK18" s="198" t="str">
        <f t="shared" ca="1" si="15"/>
        <v>-</v>
      </c>
      <c r="AL18" s="109" t="s">
        <v>1809</v>
      </c>
    </row>
    <row r="19" spans="1:38">
      <c r="A19" s="1"/>
      <c r="B19" s="203" t="s">
        <v>1621</v>
      </c>
      <c r="C19" s="12" t="str" cm="1">
        <f t="array" aca="1" ref="C19" ca="1">INDIRECT($B19&amp;"!"&amp;$B$2&amp;$C$2)</f>
        <v>Minor Negative</v>
      </c>
      <c r="D19" s="12" t="str" cm="1">
        <f t="array" aca="1" ref="D19" ca="1">INDIRECT($B19&amp;"!"&amp;$B$2&amp;$D$2)</f>
        <v>Significant Positive</v>
      </c>
      <c r="E19" s="12" t="str" cm="1">
        <f t="array" aca="1" ref="E19" ca="1">INDIRECT($B19&amp;"!"&amp;$B$2&amp;$E$2)</f>
        <v>Minor Negative</v>
      </c>
      <c r="F19" s="12" t="str" cm="1">
        <f t="array" aca="1" ref="F19" ca="1">INDIRECT($B19&amp;"!"&amp;$B$2&amp;$F$2)</f>
        <v>Neutral</v>
      </c>
      <c r="G19" s="12" t="str" cm="1">
        <f t="array" aca="1" ref="G19" ca="1">INDIRECT($B19&amp;"!"&amp;$B$2&amp;$G$2)</f>
        <v>Neutral</v>
      </c>
      <c r="H19" s="12" t="str" cm="1">
        <f t="array" aca="1" ref="H19" ca="1">INDIRECT($B19&amp;"!"&amp;$B$2&amp;$H$2)</f>
        <v>Minor Positive</v>
      </c>
      <c r="I19" s="12" t="str" cm="1">
        <f t="array" aca="1" ref="I19" ca="1">INDIRECT($B19&amp;"!"&amp;$B$2&amp;$I$2)</f>
        <v>Neutral</v>
      </c>
      <c r="J19" s="12" t="str" cm="1">
        <f t="array" aca="1" ref="J19" ca="1">INDIRECT($B19&amp;"!"&amp;$B$2&amp;$J$2)</f>
        <v>Neutral</v>
      </c>
      <c r="K19" s="12" t="str" cm="1">
        <f t="array" aca="1" ref="K19" ca="1">INDIRECT($B19&amp;"!"&amp;$B$2&amp;$K$2)</f>
        <v>Minor Positive</v>
      </c>
      <c r="L19" s="12" t="str" cm="1">
        <f t="array" aca="1" ref="L19" ca="1">INDIRECT($B19&amp;"!"&amp;$B$2&amp;$L$2)</f>
        <v>Neutral</v>
      </c>
      <c r="M19" s="12" t="str" cm="1">
        <f t="array" aca="1" ref="M19" ca="1">INDIRECT($B19&amp;"!"&amp;$B$2&amp;$M$2)</f>
        <v>Significant Negative</v>
      </c>
      <c r="N19" s="12" t="str" cm="1">
        <f t="array" aca="1" ref="N19" ca="1">INDIRECT($B19&amp;"!"&amp;$B$2&amp;$N$2)</f>
        <v>Minor Negative</v>
      </c>
      <c r="O19" s="12" t="str" cm="1">
        <f t="array" aca="1" ref="O19" ca="1">INDIRECT($B19&amp;"!"&amp;$B$2&amp;$O$2)</f>
        <v>Minor Positive</v>
      </c>
      <c r="P19" s="12" t="str" cm="1">
        <f t="array" aca="1" ref="P19" ca="1">INDIRECT($B19&amp;"!"&amp;$B$2&amp;$P$2)</f>
        <v>Neutral</v>
      </c>
      <c r="Q19" s="12" t="str" cm="1">
        <f t="array" aca="1" ref="Q19" ca="1">INDIRECT($B19&amp;"!"&amp;$B$2&amp;$Q$2)</f>
        <v>Minor Negative</v>
      </c>
      <c r="R19" s="12" t="str" cm="1">
        <f t="array" aca="1" ref="R19" ca="1">INDIRECT($B19&amp;"!"&amp;$B$2&amp;$R$2)</f>
        <v>Significant Negative</v>
      </c>
      <c r="U19" s="203" t="s">
        <v>1628</v>
      </c>
      <c r="V19" s="47" t="str">
        <f t="shared" ca="1" si="0"/>
        <v>-</v>
      </c>
      <c r="W19" s="47" t="str">
        <f t="shared" ca="1" si="1"/>
        <v>+ +</v>
      </c>
      <c r="X19" s="47" t="str">
        <f t="shared" ca="1" si="2"/>
        <v>-</v>
      </c>
      <c r="Y19" s="47">
        <f t="shared" ca="1" si="3"/>
        <v>0</v>
      </c>
      <c r="Z19" s="47">
        <f t="shared" ca="1" si="4"/>
        <v>0</v>
      </c>
      <c r="AA19" s="47" t="str">
        <f t="shared" ca="1" si="5"/>
        <v>+</v>
      </c>
      <c r="AB19" s="47">
        <f t="shared" ca="1" si="6"/>
        <v>0</v>
      </c>
      <c r="AC19" s="47">
        <f t="shared" ca="1" si="7"/>
        <v>0</v>
      </c>
      <c r="AD19" s="47" t="str">
        <f t="shared" ca="1" si="8"/>
        <v>+</v>
      </c>
      <c r="AE19" s="47">
        <f t="shared" ca="1" si="9"/>
        <v>0</v>
      </c>
      <c r="AF19" s="47" t="str">
        <f t="shared" ca="1" si="10"/>
        <v>--</v>
      </c>
      <c r="AG19" s="47" t="str">
        <f t="shared" ca="1" si="11"/>
        <v>-</v>
      </c>
      <c r="AH19" s="47" t="str">
        <f t="shared" ca="1" si="12"/>
        <v>+</v>
      </c>
      <c r="AI19" s="47">
        <f t="shared" ca="1" si="13"/>
        <v>0</v>
      </c>
      <c r="AJ19" s="47" t="str">
        <f t="shared" ca="1" si="14"/>
        <v>-</v>
      </c>
      <c r="AK19" s="47" t="str">
        <f t="shared" ca="1" si="15"/>
        <v>--</v>
      </c>
      <c r="AL19" s="125" t="s">
        <v>89</v>
      </c>
    </row>
    <row r="20" spans="1:38">
      <c r="A20" s="1"/>
      <c r="B20" s="203" t="s">
        <v>1623</v>
      </c>
      <c r="C20" s="12" t="str" cm="1">
        <f t="array" aca="1" ref="C20" ca="1">INDIRECT($B20&amp;"!"&amp;$B$2&amp;$C$2)</f>
        <v>Minor Negative</v>
      </c>
      <c r="D20" s="12" t="str" cm="1">
        <f t="array" aca="1" ref="D20" ca="1">INDIRECT($B20&amp;"!"&amp;$B$2&amp;$D$2)</f>
        <v>Minor Positive</v>
      </c>
      <c r="E20" s="12" t="str" cm="1">
        <f t="array" aca="1" ref="E20" ca="1">INDIRECT($B20&amp;"!"&amp;$B$2&amp;$E$2)</f>
        <v>Neutral</v>
      </c>
      <c r="F20" s="12" t="str" cm="1">
        <f t="array" aca="1" ref="F20" ca="1">INDIRECT($B20&amp;"!"&amp;$B$2&amp;$F$2)</f>
        <v>Neutral</v>
      </c>
      <c r="G20" s="12" t="str" cm="1">
        <f t="array" aca="1" ref="G20" ca="1">INDIRECT($B20&amp;"!"&amp;$B$2&amp;$G$2)</f>
        <v>Neutral</v>
      </c>
      <c r="H20" s="12" t="str" cm="1">
        <f t="array" aca="1" ref="H20" ca="1">INDIRECT($B20&amp;"!"&amp;$B$2&amp;$H$2)</f>
        <v>Minor Positive</v>
      </c>
      <c r="I20" s="12" t="str" cm="1">
        <f t="array" aca="1" ref="I20" ca="1">INDIRECT($B20&amp;"!"&amp;$B$2&amp;$I$2)</f>
        <v>Neutral</v>
      </c>
      <c r="J20" s="12" t="str" cm="1">
        <f t="array" aca="1" ref="J20" ca="1">INDIRECT($B20&amp;"!"&amp;$B$2&amp;$J$2)</f>
        <v>Neutral</v>
      </c>
      <c r="K20" s="12" t="str" cm="1">
        <f t="array" aca="1" ref="K20" ca="1">INDIRECT($B20&amp;"!"&amp;$B$2&amp;$K$2)</f>
        <v>Minor Positive</v>
      </c>
      <c r="L20" s="12" t="str" cm="1">
        <f t="array" aca="1" ref="L20" ca="1">INDIRECT($B20&amp;"!"&amp;$B$2&amp;$L$2)</f>
        <v>Neutral</v>
      </c>
      <c r="M20" s="12" t="str" cm="1">
        <f t="array" aca="1" ref="M20" ca="1">INDIRECT($B20&amp;"!"&amp;$B$2&amp;$M$2)</f>
        <v>Significant Negative</v>
      </c>
      <c r="N20" s="12" t="str" cm="1">
        <f t="array" aca="1" ref="N20" ca="1">INDIRECT($B20&amp;"!"&amp;$B$2&amp;$N$2)</f>
        <v>Minor Negative</v>
      </c>
      <c r="O20" s="12" t="str" cm="1">
        <f t="array" aca="1" ref="O20" ca="1">INDIRECT($B20&amp;"!"&amp;$B$2&amp;$O$2)</f>
        <v>Neutral</v>
      </c>
      <c r="P20" s="12" t="str" cm="1">
        <f t="array" aca="1" ref="P20" ca="1">INDIRECT($B20&amp;"!"&amp;$B$2&amp;$P$2)</f>
        <v>Neutral</v>
      </c>
      <c r="Q20" s="12" t="str" cm="1">
        <f t="array" aca="1" ref="Q20" ca="1">INDIRECT($B20&amp;"!"&amp;$B$2&amp;$Q$2)</f>
        <v>Minor Negative</v>
      </c>
      <c r="R20" s="12" t="str" cm="1">
        <f t="array" aca="1" ref="R20" ca="1">INDIRECT($B20&amp;"!"&amp;$B$2&amp;$R$2)</f>
        <v>Minor Negative</v>
      </c>
      <c r="T20" t="s">
        <v>305</v>
      </c>
      <c r="U20" s="203" t="s">
        <v>1347</v>
      </c>
      <c r="V20" s="47" t="str">
        <f t="shared" ca="1" si="0"/>
        <v>-</v>
      </c>
      <c r="W20" s="47" t="str">
        <f t="shared" ca="1" si="1"/>
        <v>+</v>
      </c>
      <c r="X20" s="47">
        <f t="shared" ca="1" si="2"/>
        <v>0</v>
      </c>
      <c r="Y20" s="47">
        <f t="shared" ca="1" si="3"/>
        <v>0</v>
      </c>
      <c r="Z20" s="47">
        <f t="shared" ca="1" si="4"/>
        <v>0</v>
      </c>
      <c r="AA20" s="47" t="str">
        <f t="shared" ca="1" si="5"/>
        <v>+</v>
      </c>
      <c r="AB20" s="47">
        <f t="shared" ca="1" si="6"/>
        <v>0</v>
      </c>
      <c r="AC20" s="47">
        <f t="shared" ca="1" si="7"/>
        <v>0</v>
      </c>
      <c r="AD20" s="47" t="str">
        <f t="shared" ca="1" si="8"/>
        <v>+</v>
      </c>
      <c r="AE20" s="47">
        <f t="shared" ca="1" si="9"/>
        <v>0</v>
      </c>
      <c r="AF20" s="47" t="str">
        <f t="shared" ca="1" si="10"/>
        <v>--</v>
      </c>
      <c r="AG20" s="47" t="str">
        <f t="shared" ca="1" si="11"/>
        <v>-</v>
      </c>
      <c r="AH20" s="47">
        <f t="shared" ca="1" si="12"/>
        <v>0</v>
      </c>
      <c r="AI20" s="47">
        <f t="shared" ca="1" si="13"/>
        <v>0</v>
      </c>
      <c r="AJ20" s="47" t="str">
        <f t="shared" ca="1" si="14"/>
        <v>-</v>
      </c>
      <c r="AK20" s="47" t="str">
        <f t="shared" ca="1" si="15"/>
        <v>-</v>
      </c>
      <c r="AL20" s="125" t="s">
        <v>89</v>
      </c>
    </row>
    <row r="21" spans="1:38">
      <c r="B21" s="12" t="s">
        <v>296</v>
      </c>
      <c r="C21" s="12" t="str" cm="1">
        <f t="array" aca="1" ref="C21" ca="1">INDIRECT($B21&amp;"!"&amp;$B$2&amp;$C$2)</f>
        <v>Minor Negative</v>
      </c>
      <c r="D21" s="12" t="str" cm="1">
        <f t="array" aca="1" ref="D21" ca="1">INDIRECT($B21&amp;"!"&amp;$B$2&amp;$D$2)</f>
        <v>Significant Positive</v>
      </c>
      <c r="E21" s="12" t="str" cm="1">
        <f t="array" aca="1" ref="E21" ca="1">INDIRECT($B21&amp;"!"&amp;$B$2&amp;$E$2)</f>
        <v>Neutral</v>
      </c>
      <c r="F21" s="12" t="str" cm="1">
        <f t="array" aca="1" ref="F21" ca="1">INDIRECT($B21&amp;"!"&amp;$B$2&amp;$F$2)</f>
        <v>Neutral</v>
      </c>
      <c r="G21" s="12" t="str" cm="1">
        <f t="array" aca="1" ref="G21" ca="1">INDIRECT($B21&amp;"!"&amp;$B$2&amp;$G$2)</f>
        <v>Neutral</v>
      </c>
      <c r="H21" s="12" t="str" cm="1">
        <f t="array" aca="1" ref="H21" ca="1">INDIRECT($B21&amp;"!"&amp;$B$2&amp;$H$2)</f>
        <v>Minor Positive</v>
      </c>
      <c r="I21" s="12" t="str" cm="1">
        <f t="array" aca="1" ref="I21" ca="1">INDIRECT($B21&amp;"!"&amp;$B$2&amp;$I$2)</f>
        <v>Neutral</v>
      </c>
      <c r="J21" s="12" t="str" cm="1">
        <f t="array" aca="1" ref="J21" ca="1">INDIRECT($B21&amp;"!"&amp;$B$2&amp;$J$2)</f>
        <v>Neutral</v>
      </c>
      <c r="K21" s="12" t="str" cm="1">
        <f t="array" aca="1" ref="K21" ca="1">INDIRECT($B21&amp;"!"&amp;$B$2&amp;$K$2)</f>
        <v>Minor Negative</v>
      </c>
      <c r="L21" s="12" t="str" cm="1">
        <f t="array" aca="1" ref="L21" ca="1">INDIRECT($B21&amp;"!"&amp;$B$2&amp;$L$2)</f>
        <v>Neutral</v>
      </c>
      <c r="M21" s="12" t="str" cm="1">
        <f t="array" aca="1" ref="M21" ca="1">INDIRECT($B21&amp;"!"&amp;$B$2&amp;$M$2)</f>
        <v>Significant Negative</v>
      </c>
      <c r="N21" s="12" t="str" cm="1">
        <f t="array" aca="1" ref="N21" ca="1">INDIRECT($B21&amp;"!"&amp;$B$2&amp;$N$2)</f>
        <v>Minor Negative</v>
      </c>
      <c r="O21" s="12" t="str" cm="1">
        <f t="array" aca="1" ref="O21" ca="1">INDIRECT($B21&amp;"!"&amp;$B$2&amp;$O$2)</f>
        <v>Neutral</v>
      </c>
      <c r="P21" s="12" t="str" cm="1">
        <f t="array" aca="1" ref="P21" ca="1">INDIRECT($B21&amp;"!"&amp;$B$2&amp;$P$2)</f>
        <v>Minor Negative</v>
      </c>
      <c r="Q21" s="12" t="str" cm="1">
        <f t="array" aca="1" ref="Q21" ca="1">INDIRECT($B21&amp;"!"&amp;$B$2&amp;$Q$2)</f>
        <v>Neutral</v>
      </c>
      <c r="R21" s="12" t="str" cm="1">
        <f t="array" aca="1" ref="R21" ca="1">INDIRECT($B21&amp;"!"&amp;$B$2&amp;$R$2)</f>
        <v>Minor Negative</v>
      </c>
      <c r="T21" t="s">
        <v>293</v>
      </c>
      <c r="U21" s="62" t="s">
        <v>71</v>
      </c>
      <c r="V21" s="47" t="str">
        <f t="shared" ca="1" si="0"/>
        <v>-</v>
      </c>
      <c r="W21" s="47" t="str">
        <f t="shared" ca="1" si="1"/>
        <v>+ +</v>
      </c>
      <c r="X21" s="47">
        <f t="shared" ca="1" si="2"/>
        <v>0</v>
      </c>
      <c r="Y21" s="47">
        <f t="shared" ca="1" si="3"/>
        <v>0</v>
      </c>
      <c r="Z21" s="47">
        <f t="shared" ca="1" si="4"/>
        <v>0</v>
      </c>
      <c r="AA21" s="47" t="str">
        <f t="shared" ca="1" si="5"/>
        <v>+</v>
      </c>
      <c r="AB21" s="47">
        <f t="shared" ca="1" si="6"/>
        <v>0</v>
      </c>
      <c r="AC21" s="47">
        <f t="shared" ca="1" si="7"/>
        <v>0</v>
      </c>
      <c r="AD21" s="47" t="str">
        <f t="shared" ca="1" si="8"/>
        <v>-</v>
      </c>
      <c r="AE21" s="47">
        <f t="shared" ca="1" si="9"/>
        <v>0</v>
      </c>
      <c r="AF21" s="47" t="str">
        <f t="shared" ca="1" si="10"/>
        <v>--</v>
      </c>
      <c r="AG21" s="47" t="str">
        <f t="shared" ca="1" si="11"/>
        <v>-</v>
      </c>
      <c r="AH21" s="47">
        <f t="shared" ca="1" si="12"/>
        <v>0</v>
      </c>
      <c r="AI21" s="47" t="str">
        <f t="shared" ca="1" si="13"/>
        <v>-</v>
      </c>
      <c r="AJ21" s="47">
        <f t="shared" ca="1" si="14"/>
        <v>0</v>
      </c>
      <c r="AK21" s="198" t="str">
        <f t="shared" ca="1" si="15"/>
        <v>-</v>
      </c>
      <c r="AL21" s="38" t="s">
        <v>72</v>
      </c>
    </row>
    <row r="22" spans="1:38">
      <c r="B22" s="12" t="s">
        <v>299</v>
      </c>
      <c r="C22" s="12" t="str" cm="1">
        <f t="array" aca="1" ref="C22" ca="1">INDIRECT($B22&amp;"!"&amp;$B$2&amp;$C$2)</f>
        <v>Significant Negative</v>
      </c>
      <c r="D22" s="12" t="str" cm="1">
        <f t="array" aca="1" ref="D22" ca="1">INDIRECT($B22&amp;"!"&amp;$B$2&amp;$D$2)</f>
        <v>Minor Positive</v>
      </c>
      <c r="E22" s="12" t="str" cm="1">
        <f t="array" aca="1" ref="E22" ca="1">INDIRECT($B22&amp;"!"&amp;$B$2&amp;$E$2)</f>
        <v>Neutral</v>
      </c>
      <c r="F22" s="12" t="str" cm="1">
        <f t="array" aca="1" ref="F22" ca="1">INDIRECT($B22&amp;"!"&amp;$B$2&amp;$F$2)</f>
        <v>Neutral</v>
      </c>
      <c r="G22" s="12" t="str" cm="1">
        <f t="array" aca="1" ref="G22" ca="1">INDIRECT($B22&amp;"!"&amp;$B$2&amp;$G$2)</f>
        <v>Neutral</v>
      </c>
      <c r="H22" s="12" t="str" cm="1">
        <f t="array" aca="1" ref="H22" ca="1">INDIRECT($B22&amp;"!"&amp;$B$2&amp;$H$2)</f>
        <v>Minor Positive</v>
      </c>
      <c r="I22" s="12" t="str" cm="1">
        <f t="array" aca="1" ref="I22" ca="1">INDIRECT($B22&amp;"!"&amp;$B$2&amp;$I$2)</f>
        <v>Neutral</v>
      </c>
      <c r="J22" s="12" t="str" cm="1">
        <f t="array" aca="1" ref="J22" ca="1">INDIRECT($B22&amp;"!"&amp;$B$2&amp;$J$2)</f>
        <v>Neutral</v>
      </c>
      <c r="K22" s="12" t="str" cm="1">
        <f t="array" aca="1" ref="K22" ca="1">INDIRECT($B22&amp;"!"&amp;$B$2&amp;$K$2)</f>
        <v>Minor Positive</v>
      </c>
      <c r="L22" s="12" t="str" cm="1">
        <f t="array" aca="1" ref="L22" ca="1">INDIRECT($B22&amp;"!"&amp;$B$2&amp;$L$2)</f>
        <v>Neutral</v>
      </c>
      <c r="M22" s="12" t="str" cm="1">
        <f t="array" aca="1" ref="M22" ca="1">INDIRECT($B22&amp;"!"&amp;$B$2&amp;$M$2)</f>
        <v>Significant Negative</v>
      </c>
      <c r="N22" s="12" t="str" cm="1">
        <f t="array" aca="1" ref="N22" ca="1">INDIRECT($B22&amp;"!"&amp;$B$2&amp;$N$2)</f>
        <v>Significant Negative</v>
      </c>
      <c r="O22" s="12" t="str" cm="1">
        <f t="array" aca="1" ref="O22" ca="1">INDIRECT($B22&amp;"!"&amp;$B$2&amp;$O$2)</f>
        <v>Neutral</v>
      </c>
      <c r="P22" s="12" t="str" cm="1">
        <f t="array" aca="1" ref="P22" ca="1">INDIRECT($B22&amp;"!"&amp;$B$2&amp;$P$2)</f>
        <v>Neutral</v>
      </c>
      <c r="Q22" s="12" t="str" cm="1">
        <f t="array" aca="1" ref="Q22" ca="1">INDIRECT($B22&amp;"!"&amp;$B$2&amp;$Q$2)</f>
        <v>Minor Negative</v>
      </c>
      <c r="R22" s="12" t="str" cm="1">
        <f t="array" aca="1" ref="R22" ca="1">INDIRECT($B22&amp;"!"&amp;$B$2&amp;$R$2)</f>
        <v>Minor Negative</v>
      </c>
      <c r="T22" t="s">
        <v>293</v>
      </c>
      <c r="U22" s="62" t="s">
        <v>74</v>
      </c>
      <c r="V22" s="47" t="str">
        <f t="shared" ca="1" si="0"/>
        <v>--</v>
      </c>
      <c r="W22" s="47" t="str">
        <f t="shared" ca="1" si="1"/>
        <v>+</v>
      </c>
      <c r="X22" s="47">
        <f t="shared" ca="1" si="2"/>
        <v>0</v>
      </c>
      <c r="Y22" s="47">
        <f t="shared" ca="1" si="3"/>
        <v>0</v>
      </c>
      <c r="Z22" s="47">
        <f t="shared" ca="1" si="4"/>
        <v>0</v>
      </c>
      <c r="AA22" s="47" t="str">
        <f t="shared" ca="1" si="5"/>
        <v>+</v>
      </c>
      <c r="AB22" s="47">
        <f t="shared" ca="1" si="6"/>
        <v>0</v>
      </c>
      <c r="AC22" s="47">
        <f t="shared" ca="1" si="7"/>
        <v>0</v>
      </c>
      <c r="AD22" s="47" t="str">
        <f t="shared" ca="1" si="8"/>
        <v>+</v>
      </c>
      <c r="AE22" s="47">
        <f t="shared" ca="1" si="9"/>
        <v>0</v>
      </c>
      <c r="AF22" s="47" t="str">
        <f t="shared" ca="1" si="10"/>
        <v>--</v>
      </c>
      <c r="AG22" s="47" t="str">
        <f t="shared" ca="1" si="11"/>
        <v>--</v>
      </c>
      <c r="AH22" s="47">
        <f t="shared" ca="1" si="12"/>
        <v>0</v>
      </c>
      <c r="AI22" s="47">
        <f t="shared" ca="1" si="13"/>
        <v>0</v>
      </c>
      <c r="AJ22" s="47" t="str">
        <f t="shared" ca="1" si="14"/>
        <v>-</v>
      </c>
      <c r="AK22" s="198" t="str">
        <f t="shared" ca="1" si="15"/>
        <v>-</v>
      </c>
      <c r="AL22" s="38" t="s">
        <v>75</v>
      </c>
    </row>
    <row r="23" spans="1:38">
      <c r="A23" s="1"/>
      <c r="B23" s="12" t="s">
        <v>302</v>
      </c>
      <c r="C23" s="12" t="str" cm="1">
        <f t="array" aca="1" ref="C23" ca="1">INDIRECT($B23&amp;"!"&amp;$B$2&amp;$C$2)</f>
        <v>Minor Negative</v>
      </c>
      <c r="D23" s="12" t="str" cm="1">
        <f t="array" aca="1" ref="D23" ca="1">INDIRECT($B23&amp;"!"&amp;$B$2&amp;$D$2)</f>
        <v>Minor Positive</v>
      </c>
      <c r="E23" s="12" t="str" cm="1">
        <f t="array" aca="1" ref="E23" ca="1">INDIRECT($B23&amp;"!"&amp;$B$2&amp;$E$2)</f>
        <v>Neutral</v>
      </c>
      <c r="F23" s="12" t="str" cm="1">
        <f t="array" aca="1" ref="F23" ca="1">INDIRECT($B23&amp;"!"&amp;$B$2&amp;$F$2)</f>
        <v>Neutral</v>
      </c>
      <c r="G23" s="12" t="str" cm="1">
        <f t="array" aca="1" ref="G23" ca="1">INDIRECT($B23&amp;"!"&amp;$B$2&amp;$G$2)</f>
        <v>Neutral</v>
      </c>
      <c r="H23" s="12" t="str" cm="1">
        <f t="array" aca="1" ref="H23" ca="1">INDIRECT($B23&amp;"!"&amp;$B$2&amp;$H$2)</f>
        <v>Minor Positive</v>
      </c>
      <c r="I23" s="12" t="str" cm="1">
        <f t="array" aca="1" ref="I23" ca="1">INDIRECT($B23&amp;"!"&amp;$B$2&amp;$I$2)</f>
        <v>Minor Negative</v>
      </c>
      <c r="J23" s="12" t="str" cm="1">
        <f t="array" aca="1" ref="J23" ca="1">INDIRECT($B23&amp;"!"&amp;$B$2&amp;$J$2)</f>
        <v>Neutral</v>
      </c>
      <c r="K23" s="12" t="str" cm="1">
        <f t="array" aca="1" ref="K23" ca="1">INDIRECT($B23&amp;"!"&amp;$B$2&amp;$K$2)</f>
        <v>Minor Negative</v>
      </c>
      <c r="L23" s="12" t="str" cm="1">
        <f t="array" aca="1" ref="L23" ca="1">INDIRECT($B23&amp;"!"&amp;$B$2&amp;$L$2)</f>
        <v>Neutral</v>
      </c>
      <c r="M23" s="12" t="str" cm="1">
        <f t="array" aca="1" ref="M23" ca="1">INDIRECT($B23&amp;"!"&amp;$B$2&amp;$M$2)</f>
        <v>Significant Negative</v>
      </c>
      <c r="N23" s="12" t="str" cm="1">
        <f t="array" aca="1" ref="N23" ca="1">INDIRECT($B23&amp;"!"&amp;$B$2&amp;$N$2)</f>
        <v>Minor Negative</v>
      </c>
      <c r="O23" s="12" t="str" cm="1">
        <f t="array" aca="1" ref="O23" ca="1">INDIRECT($B23&amp;"!"&amp;$B$2&amp;$O$2)</f>
        <v>Neutral</v>
      </c>
      <c r="P23" s="12" t="str" cm="1">
        <f t="array" aca="1" ref="P23" ca="1">INDIRECT($B23&amp;"!"&amp;$B$2&amp;$P$2)</f>
        <v>Neutral</v>
      </c>
      <c r="Q23" s="12" t="str" cm="1">
        <f t="array" aca="1" ref="Q23" ca="1">INDIRECT($B23&amp;"!"&amp;$B$2&amp;$Q$2)</f>
        <v>Neutral</v>
      </c>
      <c r="R23" s="12" t="str" cm="1">
        <f t="array" aca="1" ref="R23" ca="1">INDIRECT($B23&amp;"!"&amp;$B$2&amp;$R$2)</f>
        <v>Minor Negative</v>
      </c>
      <c r="T23" t="s">
        <v>293</v>
      </c>
      <c r="U23" s="62" t="s">
        <v>76</v>
      </c>
      <c r="V23" s="47" t="str">
        <f t="shared" ca="1" si="0"/>
        <v>-</v>
      </c>
      <c r="W23" s="47" t="str">
        <f t="shared" ca="1" si="1"/>
        <v>+</v>
      </c>
      <c r="X23" s="47">
        <f t="shared" ca="1" si="2"/>
        <v>0</v>
      </c>
      <c r="Y23" s="47">
        <f t="shared" ca="1" si="3"/>
        <v>0</v>
      </c>
      <c r="Z23" s="47">
        <f t="shared" ca="1" si="4"/>
        <v>0</v>
      </c>
      <c r="AA23" s="47" t="str">
        <f t="shared" ca="1" si="5"/>
        <v>+</v>
      </c>
      <c r="AB23" s="47" t="str">
        <f t="shared" ca="1" si="6"/>
        <v>-</v>
      </c>
      <c r="AC23" s="47">
        <f t="shared" ca="1" si="7"/>
        <v>0</v>
      </c>
      <c r="AD23" s="47" t="str">
        <f t="shared" ca="1" si="8"/>
        <v>-</v>
      </c>
      <c r="AE23" s="47">
        <f t="shared" ca="1" si="9"/>
        <v>0</v>
      </c>
      <c r="AF23" s="47" t="str">
        <f t="shared" ca="1" si="10"/>
        <v>--</v>
      </c>
      <c r="AG23" s="47" t="str">
        <f t="shared" ca="1" si="11"/>
        <v>-</v>
      </c>
      <c r="AH23" s="47">
        <f t="shared" ca="1" si="12"/>
        <v>0</v>
      </c>
      <c r="AI23" s="47">
        <f t="shared" ca="1" si="13"/>
        <v>0</v>
      </c>
      <c r="AJ23" s="47">
        <f t="shared" ca="1" si="14"/>
        <v>0</v>
      </c>
      <c r="AK23" s="198" t="str">
        <f t="shared" ca="1" si="15"/>
        <v>-</v>
      </c>
      <c r="AL23" s="38" t="s">
        <v>77</v>
      </c>
    </row>
    <row r="24" spans="1:38">
      <c r="B24" s="12" t="s">
        <v>303</v>
      </c>
      <c r="C24" s="12" t="str" cm="1">
        <f t="array" aca="1" ref="C24" ca="1">INDIRECT($B24&amp;"!"&amp;$B$2&amp;$C$2)</f>
        <v>Minor Negative</v>
      </c>
      <c r="D24" s="12" t="str" cm="1">
        <f t="array" aca="1" ref="D24" ca="1">INDIRECT($B24&amp;"!"&amp;$B$2&amp;$D$2)</f>
        <v>Significant Positive</v>
      </c>
      <c r="E24" s="12" t="str" cm="1">
        <f t="array" aca="1" ref="E24" ca="1">INDIRECT($B24&amp;"!"&amp;$B$2&amp;$E$2)</f>
        <v>Neutral</v>
      </c>
      <c r="F24" s="12" t="str" cm="1">
        <f t="array" aca="1" ref="F24" ca="1">INDIRECT($B24&amp;"!"&amp;$B$2&amp;$F$2)</f>
        <v>Neutral</v>
      </c>
      <c r="G24" s="12" t="str" cm="1">
        <f t="array" aca="1" ref="G24" ca="1">INDIRECT($B24&amp;"!"&amp;$B$2&amp;$G$2)</f>
        <v>Neutral</v>
      </c>
      <c r="H24" s="12" t="str" cm="1">
        <f t="array" aca="1" ref="H24" ca="1">INDIRECT($B24&amp;"!"&amp;$B$2&amp;$H$2)</f>
        <v>Minor Positive</v>
      </c>
      <c r="I24" s="12" t="str" cm="1">
        <f t="array" aca="1" ref="I24" ca="1">INDIRECT($B24&amp;"!"&amp;$B$2&amp;$I$2)</f>
        <v>Minor Positive</v>
      </c>
      <c r="J24" s="12" t="str" cm="1">
        <f t="array" aca="1" ref="J24" ca="1">INDIRECT($B24&amp;"!"&amp;$B$2&amp;$J$2)</f>
        <v>Neutral</v>
      </c>
      <c r="K24" s="12" t="str" cm="1">
        <f t="array" aca="1" ref="K24" ca="1">INDIRECT($B24&amp;"!"&amp;$B$2&amp;$K$2)</f>
        <v>Minor Negative</v>
      </c>
      <c r="L24" s="12" t="str" cm="1">
        <f t="array" aca="1" ref="L24" ca="1">INDIRECT($B24&amp;"!"&amp;$B$2&amp;$L$2)</f>
        <v>Neutral</v>
      </c>
      <c r="M24" s="12" t="str" cm="1">
        <f t="array" aca="1" ref="M24" ca="1">INDIRECT($B24&amp;"!"&amp;$B$2&amp;$M$2)</f>
        <v>Significant Negative</v>
      </c>
      <c r="N24" s="12" t="str" cm="1">
        <f t="array" aca="1" ref="N24" ca="1">INDIRECT($B24&amp;"!"&amp;$B$2&amp;$N$2)</f>
        <v>Minor Negative</v>
      </c>
      <c r="O24" s="12" t="str" cm="1">
        <f t="array" aca="1" ref="O24" ca="1">INDIRECT($B24&amp;"!"&amp;$B$2&amp;$O$2)</f>
        <v>Minor Negative</v>
      </c>
      <c r="P24" s="12" t="str" cm="1">
        <f t="array" aca="1" ref="P24" ca="1">INDIRECT($B24&amp;"!"&amp;$B$2&amp;$P$2)</f>
        <v>Minor Negative</v>
      </c>
      <c r="Q24" s="12" t="str" cm="1">
        <f t="array" aca="1" ref="Q24" ca="1">INDIRECT($B24&amp;"!"&amp;$B$2&amp;$Q$2)</f>
        <v>Minor Negative</v>
      </c>
      <c r="R24" s="12" t="str" cm="1">
        <f t="array" aca="1" ref="R24" ca="1">INDIRECT($B24&amp;"!"&amp;$B$2&amp;$R$2)</f>
        <v>Significant Negative</v>
      </c>
      <c r="U24" s="62" t="s">
        <v>78</v>
      </c>
      <c r="V24" s="47" t="str">
        <f t="shared" ca="1" si="0"/>
        <v>-</v>
      </c>
      <c r="W24" s="47" t="str">
        <f t="shared" ca="1" si="1"/>
        <v>+ +</v>
      </c>
      <c r="X24" s="47">
        <f t="shared" ca="1" si="2"/>
        <v>0</v>
      </c>
      <c r="Y24" s="47">
        <f t="shared" ca="1" si="3"/>
        <v>0</v>
      </c>
      <c r="Z24" s="47">
        <f t="shared" ca="1" si="4"/>
        <v>0</v>
      </c>
      <c r="AA24" s="47" t="str">
        <f t="shared" ca="1" si="5"/>
        <v>+</v>
      </c>
      <c r="AB24" s="47" t="str">
        <f t="shared" ca="1" si="6"/>
        <v>+</v>
      </c>
      <c r="AC24" s="47">
        <f t="shared" ca="1" si="7"/>
        <v>0</v>
      </c>
      <c r="AD24" s="47" t="str">
        <f t="shared" ca="1" si="8"/>
        <v>-</v>
      </c>
      <c r="AE24" s="47">
        <f t="shared" ca="1" si="9"/>
        <v>0</v>
      </c>
      <c r="AF24" s="47" t="str">
        <f t="shared" ca="1" si="10"/>
        <v>--</v>
      </c>
      <c r="AG24" s="47" t="str">
        <f t="shared" ca="1" si="11"/>
        <v>-</v>
      </c>
      <c r="AH24" s="47" t="str">
        <f t="shared" ca="1" si="12"/>
        <v>-</v>
      </c>
      <c r="AI24" s="47" t="str">
        <f t="shared" ca="1" si="13"/>
        <v>-</v>
      </c>
      <c r="AJ24" s="47" t="str">
        <f t="shared" ca="1" si="14"/>
        <v>-</v>
      </c>
      <c r="AK24" s="198" t="str">
        <f t="shared" ca="1" si="15"/>
        <v>--</v>
      </c>
      <c r="AL24" s="38" t="s">
        <v>79</v>
      </c>
    </row>
    <row r="25" spans="1:38">
      <c r="B25" s="12" t="s">
        <v>304</v>
      </c>
      <c r="C25" s="12" t="str" cm="1">
        <f t="array" aca="1" ref="C25" ca="1">INDIRECT($B25&amp;"!"&amp;$B$2&amp;$C$2)</f>
        <v>Minor Negative</v>
      </c>
      <c r="D25" s="12" t="str" cm="1">
        <f t="array" aca="1" ref="D25" ca="1">INDIRECT($B25&amp;"!"&amp;$B$2&amp;$D$2)</f>
        <v>Significant Positive</v>
      </c>
      <c r="E25" s="12" t="str" cm="1">
        <f t="array" aca="1" ref="E25" ca="1">INDIRECT($B25&amp;"!"&amp;$B$2&amp;$E$2)</f>
        <v>Minor Negative</v>
      </c>
      <c r="F25" s="12" t="str" cm="1">
        <f t="array" aca="1" ref="F25" ca="1">INDIRECT($B25&amp;"!"&amp;$B$2&amp;$F$2)</f>
        <v>Neutral</v>
      </c>
      <c r="G25" s="12" t="str" cm="1">
        <f t="array" aca="1" ref="G25" ca="1">INDIRECT($B25&amp;"!"&amp;$B$2&amp;$G$2)</f>
        <v>Neutral</v>
      </c>
      <c r="H25" s="12" t="str" cm="1">
        <f t="array" aca="1" ref="H25" ca="1">INDIRECT($B25&amp;"!"&amp;$B$2&amp;$H$2)</f>
        <v>Minor Positive</v>
      </c>
      <c r="I25" s="12" t="str" cm="1">
        <f t="array" aca="1" ref="I25" ca="1">INDIRECT($B25&amp;"!"&amp;$B$2&amp;$I$2)</f>
        <v>Minor Positive</v>
      </c>
      <c r="J25" s="12" t="str" cm="1">
        <f t="array" aca="1" ref="J25" ca="1">INDIRECT($B25&amp;"!"&amp;$B$2&amp;$J$2)</f>
        <v>Minor Negative</v>
      </c>
      <c r="K25" s="12" t="str" cm="1">
        <f t="array" aca="1" ref="K25" ca="1">INDIRECT($B25&amp;"!"&amp;$B$2&amp;$K$2)</f>
        <v>Minor Positive</v>
      </c>
      <c r="L25" s="12" t="str" cm="1">
        <f t="array" aca="1" ref="L25" ca="1">INDIRECT($B25&amp;"!"&amp;$B$2&amp;$L$2)</f>
        <v>Neutral</v>
      </c>
      <c r="M25" s="12" t="str" cm="1">
        <f t="array" aca="1" ref="M25" ca="1">INDIRECT($B25&amp;"!"&amp;$B$2&amp;$M$2)</f>
        <v>Significant Negative</v>
      </c>
      <c r="N25" s="12" t="str" cm="1">
        <f t="array" aca="1" ref="N25" ca="1">INDIRECT($B25&amp;"!"&amp;$B$2&amp;$N$2)</f>
        <v>Minor Negative</v>
      </c>
      <c r="O25" s="12" t="str" cm="1">
        <f t="array" aca="1" ref="O25" ca="1">INDIRECT($B25&amp;"!"&amp;$B$2&amp;$O$2)</f>
        <v>Neutral</v>
      </c>
      <c r="P25" s="12" t="str" cm="1">
        <f t="array" aca="1" ref="P25" ca="1">INDIRECT($B25&amp;"!"&amp;$B$2&amp;$P$2)</f>
        <v>Minor Negative</v>
      </c>
      <c r="Q25" s="12" t="str" cm="1">
        <f t="array" aca="1" ref="Q25" ca="1">INDIRECT($B25&amp;"!"&amp;$B$2&amp;$Q$2)</f>
        <v>Minor Negative</v>
      </c>
      <c r="R25" s="12" t="str" cm="1">
        <f t="array" aca="1" ref="R25" ca="1">INDIRECT($B25&amp;"!"&amp;$B$2&amp;$R$2)</f>
        <v>Significant Negative</v>
      </c>
      <c r="T25" t="s">
        <v>305</v>
      </c>
      <c r="U25" s="62" t="s">
        <v>80</v>
      </c>
      <c r="V25" s="47" t="str">
        <f t="shared" ca="1" si="0"/>
        <v>-</v>
      </c>
      <c r="W25" s="47" t="str">
        <f t="shared" ca="1" si="1"/>
        <v>+ +</v>
      </c>
      <c r="X25" s="47" t="str">
        <f t="shared" ca="1" si="2"/>
        <v>-</v>
      </c>
      <c r="Y25" s="47">
        <f t="shared" ca="1" si="3"/>
        <v>0</v>
      </c>
      <c r="Z25" s="47">
        <f t="shared" ca="1" si="4"/>
        <v>0</v>
      </c>
      <c r="AA25" s="47" t="str">
        <f t="shared" ca="1" si="5"/>
        <v>+</v>
      </c>
      <c r="AB25" s="47" t="str">
        <f t="shared" ca="1" si="6"/>
        <v>+</v>
      </c>
      <c r="AC25" s="47" t="str">
        <f t="shared" ca="1" si="7"/>
        <v>-</v>
      </c>
      <c r="AD25" s="47" t="str">
        <f t="shared" ca="1" si="8"/>
        <v>+</v>
      </c>
      <c r="AE25" s="47">
        <f t="shared" ca="1" si="9"/>
        <v>0</v>
      </c>
      <c r="AF25" s="47" t="str">
        <f t="shared" ca="1" si="10"/>
        <v>--</v>
      </c>
      <c r="AG25" s="47" t="str">
        <f t="shared" ca="1" si="11"/>
        <v>-</v>
      </c>
      <c r="AH25" s="47">
        <f t="shared" ca="1" si="12"/>
        <v>0</v>
      </c>
      <c r="AI25" s="47" t="str">
        <f t="shared" ca="1" si="13"/>
        <v>-</v>
      </c>
      <c r="AJ25" s="47" t="str">
        <f t="shared" ca="1" si="14"/>
        <v>-</v>
      </c>
      <c r="AK25" s="198" t="str">
        <f t="shared" ca="1" si="15"/>
        <v>--</v>
      </c>
      <c r="AL25" s="38" t="s">
        <v>81</v>
      </c>
    </row>
    <row r="26" spans="1:38">
      <c r="B26" s="12" t="s">
        <v>306</v>
      </c>
      <c r="C26" s="12" t="str" cm="1">
        <f t="array" aca="1" ref="C26" ca="1">INDIRECT($B26&amp;"!"&amp;$B$2&amp;$C$2)</f>
        <v>Minor Negative</v>
      </c>
      <c r="D26" s="12" t="str" cm="1">
        <f t="array" aca="1" ref="D26" ca="1">INDIRECT($B26&amp;"!"&amp;$B$2&amp;$D$2)</f>
        <v>Significant Positive</v>
      </c>
      <c r="E26" s="12" t="str" cm="1">
        <f t="array" aca="1" ref="E26" ca="1">INDIRECT($B26&amp;"!"&amp;$B$2&amp;$E$2)</f>
        <v>Minor Negative</v>
      </c>
      <c r="F26" s="12" t="str" cm="1">
        <f t="array" aca="1" ref="F26" ca="1">INDIRECT($B26&amp;"!"&amp;$B$2&amp;$F$2)</f>
        <v>Neutral</v>
      </c>
      <c r="G26" s="12" t="str" cm="1">
        <f t="array" aca="1" ref="G26" ca="1">INDIRECT($B26&amp;"!"&amp;$B$2&amp;$G$2)</f>
        <v>Neutral</v>
      </c>
      <c r="H26" s="12" t="str" cm="1">
        <f t="array" aca="1" ref="H26" ca="1">INDIRECT($B26&amp;"!"&amp;$B$2&amp;$H$2)</f>
        <v>Minor Positive</v>
      </c>
      <c r="I26" s="12" t="str" cm="1">
        <f t="array" aca="1" ref="I26" ca="1">INDIRECT($B26&amp;"!"&amp;$B$2&amp;$I$2)</f>
        <v>Minor Positive</v>
      </c>
      <c r="J26" s="12" t="str" cm="1">
        <f t="array" aca="1" ref="J26" ca="1">INDIRECT($B26&amp;"!"&amp;$B$2&amp;$J$2)</f>
        <v>Minor Negative</v>
      </c>
      <c r="K26" s="12" t="str" cm="1">
        <f t="array" aca="1" ref="K26" ca="1">INDIRECT($B26&amp;"!"&amp;$B$2&amp;$K$2)</f>
        <v>Minor Positive</v>
      </c>
      <c r="L26" s="12" t="str" cm="1">
        <f t="array" aca="1" ref="L26" ca="1">INDIRECT($B26&amp;"!"&amp;$B$2&amp;$L$2)</f>
        <v>Neutral</v>
      </c>
      <c r="M26" s="12" t="str" cm="1">
        <f t="array" aca="1" ref="M26" ca="1">INDIRECT($B26&amp;"!"&amp;$B$2&amp;$M$2)</f>
        <v>Minor Positive</v>
      </c>
      <c r="N26" s="12" t="str" cm="1">
        <f t="array" aca="1" ref="N26" ca="1">INDIRECT($B26&amp;"!"&amp;$B$2&amp;$N$2)</f>
        <v>Minor Negative</v>
      </c>
      <c r="O26" s="12" t="str" cm="1">
        <f t="array" aca="1" ref="O26" ca="1">INDIRECT($B26&amp;"!"&amp;$B$2&amp;$O$2)</f>
        <v>Neutral</v>
      </c>
      <c r="P26" s="12" t="str" cm="1">
        <f t="array" aca="1" ref="P26" ca="1">INDIRECT($B26&amp;"!"&amp;$B$2&amp;$P$2)</f>
        <v>Minor Negative</v>
      </c>
      <c r="Q26" s="12" t="str" cm="1">
        <f t="array" aca="1" ref="Q26" ca="1">INDIRECT($B26&amp;"!"&amp;$B$2&amp;$Q$2)</f>
        <v>Minor Negative</v>
      </c>
      <c r="R26" s="12" t="str" cm="1">
        <f t="array" aca="1" ref="R26" ca="1">INDIRECT($B26&amp;"!"&amp;$B$2&amp;$R$2)</f>
        <v>Significant Negative</v>
      </c>
      <c r="T26" t="s">
        <v>305</v>
      </c>
      <c r="U26" s="62" t="s">
        <v>82</v>
      </c>
      <c r="V26" s="47" t="str">
        <f t="shared" ca="1" si="0"/>
        <v>-</v>
      </c>
      <c r="W26" s="47" t="str">
        <f t="shared" ca="1" si="1"/>
        <v>+ +</v>
      </c>
      <c r="X26" s="47" t="str">
        <f t="shared" ca="1" si="2"/>
        <v>-</v>
      </c>
      <c r="Y26" s="47">
        <f t="shared" ca="1" si="3"/>
        <v>0</v>
      </c>
      <c r="Z26" s="47">
        <f t="shared" ca="1" si="4"/>
        <v>0</v>
      </c>
      <c r="AA26" s="47" t="str">
        <f t="shared" ca="1" si="5"/>
        <v>+</v>
      </c>
      <c r="AB26" s="47" t="str">
        <f t="shared" ca="1" si="6"/>
        <v>+</v>
      </c>
      <c r="AC26" s="47" t="str">
        <f t="shared" ca="1" si="7"/>
        <v>-</v>
      </c>
      <c r="AD26" s="47" t="str">
        <f t="shared" ca="1" si="8"/>
        <v>+</v>
      </c>
      <c r="AE26" s="47">
        <f t="shared" ca="1" si="9"/>
        <v>0</v>
      </c>
      <c r="AF26" s="47" t="str">
        <f t="shared" ca="1" si="10"/>
        <v>+</v>
      </c>
      <c r="AG26" s="47" t="str">
        <f t="shared" ca="1" si="11"/>
        <v>-</v>
      </c>
      <c r="AH26" s="47">
        <f t="shared" ca="1" si="12"/>
        <v>0</v>
      </c>
      <c r="AI26" s="47" t="str">
        <f t="shared" ca="1" si="13"/>
        <v>-</v>
      </c>
      <c r="AJ26" s="47" t="str">
        <f t="shared" ca="1" si="14"/>
        <v>-</v>
      </c>
      <c r="AK26" s="198" t="str">
        <f t="shared" ca="1" si="15"/>
        <v>--</v>
      </c>
      <c r="AL26" s="38" t="s">
        <v>83</v>
      </c>
    </row>
    <row r="27" spans="1:38">
      <c r="B27" s="12" t="s">
        <v>307</v>
      </c>
      <c r="C27" s="12" t="str" cm="1">
        <f t="array" aca="1" ref="C27" ca="1">INDIRECT($B27&amp;"!"&amp;$B$2&amp;$C$2)</f>
        <v>Minor Negative</v>
      </c>
      <c r="D27" s="12" t="str" cm="1">
        <f t="array" aca="1" ref="D27" ca="1">INDIRECT($B27&amp;"!"&amp;$B$2&amp;$D$2)</f>
        <v>Significant Positive</v>
      </c>
      <c r="E27" s="12" t="str" cm="1">
        <f t="array" aca="1" ref="E27" ca="1">INDIRECT($B27&amp;"!"&amp;$B$2&amp;$E$2)</f>
        <v>Minor Negative</v>
      </c>
      <c r="F27" s="12" t="str" cm="1">
        <f t="array" aca="1" ref="F27" ca="1">INDIRECT($B27&amp;"!"&amp;$B$2&amp;$F$2)</f>
        <v>Neutral</v>
      </c>
      <c r="G27" s="12" t="str" cm="1">
        <f t="array" aca="1" ref="G27" ca="1">INDIRECT($B27&amp;"!"&amp;$B$2&amp;$G$2)</f>
        <v>Neutral</v>
      </c>
      <c r="H27" s="12" t="str" cm="1">
        <f t="array" aca="1" ref="H27" ca="1">INDIRECT($B27&amp;"!"&amp;$B$2&amp;$H$2)</f>
        <v>Minor Positive</v>
      </c>
      <c r="I27" s="12" t="str" cm="1">
        <f t="array" aca="1" ref="I27" ca="1">INDIRECT($B27&amp;"!"&amp;$B$2&amp;$I$2)</f>
        <v>Minor Positive</v>
      </c>
      <c r="J27" s="12" t="str" cm="1">
        <f t="array" aca="1" ref="J27" ca="1">INDIRECT($B27&amp;"!"&amp;$B$2&amp;$J$2)</f>
        <v>Neutral</v>
      </c>
      <c r="K27" s="12" t="str" cm="1">
        <f t="array" aca="1" ref="K27" ca="1">INDIRECT($B27&amp;"!"&amp;$B$2&amp;$K$2)</f>
        <v>Minor Positive</v>
      </c>
      <c r="L27" s="12" t="str" cm="1">
        <f t="array" aca="1" ref="L27" ca="1">INDIRECT($B27&amp;"!"&amp;$B$2&amp;$L$2)</f>
        <v>Neutral</v>
      </c>
      <c r="M27" s="12" t="str" cm="1">
        <f t="array" aca="1" ref="M27" ca="1">INDIRECT($B27&amp;"!"&amp;$B$2&amp;$M$2)</f>
        <v>Minor Positive</v>
      </c>
      <c r="N27" s="12" t="str" cm="1">
        <f t="array" aca="1" ref="N27" ca="1">INDIRECT($B27&amp;"!"&amp;$B$2&amp;$N$2)</f>
        <v>Minor Negative</v>
      </c>
      <c r="O27" s="12" t="str" cm="1">
        <f t="array" aca="1" ref="O27" ca="1">INDIRECT($B27&amp;"!"&amp;$B$2&amp;$O$2)</f>
        <v>Minor Positive</v>
      </c>
      <c r="P27" s="12" t="str" cm="1">
        <f t="array" aca="1" ref="P27" ca="1">INDIRECT($B27&amp;"!"&amp;$B$2&amp;$P$2)</f>
        <v>Neutral</v>
      </c>
      <c r="Q27" s="12" t="str" cm="1">
        <f t="array" aca="1" ref="Q27" ca="1">INDIRECT($B27&amp;"!"&amp;$B$2&amp;$Q$2)</f>
        <v>Minor Negative</v>
      </c>
      <c r="R27" s="12" t="str" cm="1">
        <f t="array" aca="1" ref="R27" ca="1">INDIRECT($B27&amp;"!"&amp;$B$2&amp;$R$2)</f>
        <v>Significant Negative</v>
      </c>
      <c r="T27" t="s">
        <v>305</v>
      </c>
      <c r="U27" s="62" t="s">
        <v>308</v>
      </c>
      <c r="V27" s="47" t="str">
        <f t="shared" ca="1" si="0"/>
        <v>-</v>
      </c>
      <c r="W27" s="47" t="str">
        <f t="shared" ca="1" si="1"/>
        <v>+ +</v>
      </c>
      <c r="X27" s="47" t="str">
        <f t="shared" ca="1" si="2"/>
        <v>-</v>
      </c>
      <c r="Y27" s="47">
        <f t="shared" ca="1" si="3"/>
        <v>0</v>
      </c>
      <c r="Z27" s="47">
        <f t="shared" ca="1" si="4"/>
        <v>0</v>
      </c>
      <c r="AA27" s="47" t="str">
        <f t="shared" ca="1" si="5"/>
        <v>+</v>
      </c>
      <c r="AB27" s="47" t="str">
        <f t="shared" ca="1" si="6"/>
        <v>+</v>
      </c>
      <c r="AC27" s="47">
        <f t="shared" ca="1" si="7"/>
        <v>0</v>
      </c>
      <c r="AD27" s="47" t="str">
        <f t="shared" ca="1" si="8"/>
        <v>+</v>
      </c>
      <c r="AE27" s="47">
        <f t="shared" ca="1" si="9"/>
        <v>0</v>
      </c>
      <c r="AF27" s="47" t="str">
        <f t="shared" ca="1" si="10"/>
        <v>+</v>
      </c>
      <c r="AG27" s="47" t="str">
        <f t="shared" ca="1" si="11"/>
        <v>-</v>
      </c>
      <c r="AH27" s="47" t="str">
        <f t="shared" ca="1" si="12"/>
        <v>+</v>
      </c>
      <c r="AI27" s="47">
        <f t="shared" ca="1" si="13"/>
        <v>0</v>
      </c>
      <c r="AJ27" s="47" t="str">
        <f t="shared" ca="1" si="14"/>
        <v>-</v>
      </c>
      <c r="AK27" s="198" t="str">
        <f t="shared" ca="1" si="15"/>
        <v>--</v>
      </c>
      <c r="AL27" s="38" t="s">
        <v>85</v>
      </c>
    </row>
    <row r="28" spans="1:38">
      <c r="B28" s="12" t="s">
        <v>309</v>
      </c>
      <c r="C28" s="12" t="str" cm="1">
        <f t="array" aca="1" ref="C28" ca="1">INDIRECT($B28&amp;"!"&amp;$B$2&amp;$C$2)</f>
        <v>Minor Negative</v>
      </c>
      <c r="D28" s="12" t="str" cm="1">
        <f t="array" aca="1" ref="D28" ca="1">INDIRECT($B28&amp;"!"&amp;$B$2&amp;$D$2)</f>
        <v>Significant Positive</v>
      </c>
      <c r="E28" s="12" t="str" cm="1">
        <f t="array" aca="1" ref="E28" ca="1">INDIRECT($B28&amp;"!"&amp;$B$2&amp;$E$2)</f>
        <v>Neutral</v>
      </c>
      <c r="F28" s="12" t="str" cm="1">
        <f t="array" aca="1" ref="F28" ca="1">INDIRECT($B28&amp;"!"&amp;$B$2&amp;$F$2)</f>
        <v>Neutral</v>
      </c>
      <c r="G28" s="12" t="str" cm="1">
        <f t="array" aca="1" ref="G28" ca="1">INDIRECT($B28&amp;"!"&amp;$B$2&amp;$G$2)</f>
        <v>Neutral</v>
      </c>
      <c r="H28" s="12" t="str" cm="1">
        <f t="array" aca="1" ref="H28" ca="1">INDIRECT($B28&amp;"!"&amp;$B$2&amp;$H$2)</f>
        <v>Minor Positive</v>
      </c>
      <c r="I28" s="12" t="str" cm="1">
        <f t="array" aca="1" ref="I28" ca="1">INDIRECT($B28&amp;"!"&amp;$B$2&amp;$I$2)</f>
        <v>Minor Positive</v>
      </c>
      <c r="J28" s="12" t="str" cm="1">
        <f t="array" aca="1" ref="J28" ca="1">INDIRECT($B28&amp;"!"&amp;$B$2&amp;$J$2)</f>
        <v>Neutral</v>
      </c>
      <c r="K28" s="12" t="str" cm="1">
        <f t="array" aca="1" ref="K28" ca="1">INDIRECT($B28&amp;"!"&amp;$B$2&amp;$K$2)</f>
        <v>Minor Positive</v>
      </c>
      <c r="L28" s="12" t="str" cm="1">
        <f t="array" aca="1" ref="L28" ca="1">INDIRECT($B28&amp;"!"&amp;$B$2&amp;$L$2)</f>
        <v>Neutral</v>
      </c>
      <c r="M28" s="12" t="str" cm="1">
        <f t="array" aca="1" ref="M28" ca="1">INDIRECT($B28&amp;"!"&amp;$B$2&amp;$M$2)</f>
        <v>Significant Negative</v>
      </c>
      <c r="N28" s="12" t="str" cm="1">
        <f t="array" aca="1" ref="N28" ca="1">INDIRECT($B28&amp;"!"&amp;$B$2&amp;$N$2)</f>
        <v>Minor Negative</v>
      </c>
      <c r="O28" s="12" t="str" cm="1">
        <f t="array" aca="1" ref="O28" ca="1">INDIRECT($B28&amp;"!"&amp;$B$2&amp;$O$2)</f>
        <v>Neutral</v>
      </c>
      <c r="P28" s="12" t="str" cm="1">
        <f t="array" aca="1" ref="P28" ca="1">INDIRECT($B28&amp;"!"&amp;$B$2&amp;$P$2)</f>
        <v>Minor Negative</v>
      </c>
      <c r="Q28" s="12" t="str" cm="1">
        <f t="array" aca="1" ref="Q28" ca="1">INDIRECT($B28&amp;"!"&amp;$B$2&amp;$Q$2)</f>
        <v>Neutral</v>
      </c>
      <c r="R28" s="12" t="str" cm="1">
        <f t="array" aca="1" ref="R28" ca="1">INDIRECT($B28&amp;"!"&amp;$B$2&amp;$R$2)</f>
        <v>Significant Negative</v>
      </c>
      <c r="T28" t="s">
        <v>305</v>
      </c>
      <c r="U28" s="62" t="s">
        <v>310</v>
      </c>
      <c r="V28" s="47" t="str">
        <f t="shared" ca="1" si="0"/>
        <v>-</v>
      </c>
      <c r="W28" s="47" t="str">
        <f t="shared" ca="1" si="1"/>
        <v>+ +</v>
      </c>
      <c r="X28" s="47">
        <f t="shared" ca="1" si="2"/>
        <v>0</v>
      </c>
      <c r="Y28" s="47">
        <f t="shared" ca="1" si="3"/>
        <v>0</v>
      </c>
      <c r="Z28" s="47">
        <f t="shared" ca="1" si="4"/>
        <v>0</v>
      </c>
      <c r="AA28" s="47" t="str">
        <f t="shared" ca="1" si="5"/>
        <v>+</v>
      </c>
      <c r="AB28" s="47" t="str">
        <f t="shared" ca="1" si="6"/>
        <v>+</v>
      </c>
      <c r="AC28" s="47">
        <f t="shared" ca="1" si="7"/>
        <v>0</v>
      </c>
      <c r="AD28" s="47" t="str">
        <f t="shared" ca="1" si="8"/>
        <v>+</v>
      </c>
      <c r="AE28" s="47">
        <f t="shared" ca="1" si="9"/>
        <v>0</v>
      </c>
      <c r="AF28" s="47" t="str">
        <f t="shared" ca="1" si="10"/>
        <v>--</v>
      </c>
      <c r="AG28" s="47" t="str">
        <f t="shared" ca="1" si="11"/>
        <v>-</v>
      </c>
      <c r="AH28" s="47">
        <f t="shared" ca="1" si="12"/>
        <v>0</v>
      </c>
      <c r="AI28" s="47" t="str">
        <f t="shared" ca="1" si="13"/>
        <v>-</v>
      </c>
      <c r="AJ28" s="47">
        <f t="shared" ca="1" si="14"/>
        <v>0</v>
      </c>
      <c r="AK28" s="198" t="str">
        <f t="shared" ca="1" si="15"/>
        <v>--</v>
      </c>
      <c r="AL28" s="38" t="s">
        <v>88</v>
      </c>
    </row>
    <row r="29" spans="1:38">
      <c r="B29" s="12" t="s">
        <v>311</v>
      </c>
      <c r="C29" s="12" t="str" cm="1">
        <f t="array" aca="1" ref="C29" ca="1">INDIRECT($B29&amp;"!"&amp;$B$2&amp;$C$2)</f>
        <v>Minor Negative</v>
      </c>
      <c r="D29" s="12" t="str" cm="1">
        <f t="array" aca="1" ref="D29" ca="1">INDIRECT($B29&amp;"!"&amp;$B$2&amp;$D$2)</f>
        <v>Significant Positive</v>
      </c>
      <c r="E29" s="12" t="str" cm="1">
        <f t="array" aca="1" ref="E29" ca="1">INDIRECT($B29&amp;"!"&amp;$B$2&amp;$E$2)</f>
        <v>Minor Negative</v>
      </c>
      <c r="F29" s="12" t="str" cm="1">
        <f t="array" aca="1" ref="F29" ca="1">INDIRECT($B29&amp;"!"&amp;$B$2&amp;$F$2)</f>
        <v>Neutral</v>
      </c>
      <c r="G29" s="12" t="str" cm="1">
        <f t="array" aca="1" ref="G29" ca="1">INDIRECT($B29&amp;"!"&amp;$B$2&amp;$G$2)</f>
        <v>Neutral</v>
      </c>
      <c r="H29" s="12" t="str" cm="1">
        <f t="array" aca="1" ref="H29" ca="1">INDIRECT($B29&amp;"!"&amp;$B$2&amp;$H$2)</f>
        <v>Minor Positive</v>
      </c>
      <c r="I29" s="12" t="str" cm="1">
        <f t="array" aca="1" ref="I29" ca="1">INDIRECT($B29&amp;"!"&amp;$B$2&amp;$I$2)</f>
        <v>Neutral</v>
      </c>
      <c r="J29" s="12" t="str" cm="1">
        <f t="array" aca="1" ref="J29" ca="1">INDIRECT($B29&amp;"!"&amp;$B$2&amp;$J$2)</f>
        <v>Neutral</v>
      </c>
      <c r="K29" s="12" t="str" cm="1">
        <f t="array" aca="1" ref="K29" ca="1">INDIRECT($B29&amp;"!"&amp;$B$2&amp;$K$2)</f>
        <v>Significant Positive</v>
      </c>
      <c r="L29" s="12" t="str" cm="1">
        <f t="array" aca="1" ref="L29" ca="1">INDIRECT($B29&amp;"!"&amp;$B$2&amp;$L$2)</f>
        <v>Neutral</v>
      </c>
      <c r="M29" s="12" t="str" cm="1">
        <f t="array" aca="1" ref="M29" ca="1">INDIRECT($B29&amp;"!"&amp;$B$2&amp;$M$2)</f>
        <v>Significant Negative</v>
      </c>
      <c r="N29" s="12" t="str" cm="1">
        <f t="array" aca="1" ref="N29" ca="1">INDIRECT($B29&amp;"!"&amp;$B$2&amp;$N$2)</f>
        <v>Minor Negative</v>
      </c>
      <c r="O29" s="12" t="str" cm="1">
        <f t="array" aca="1" ref="O29" ca="1">INDIRECT($B29&amp;"!"&amp;$B$2&amp;$O$2)</f>
        <v>Neutral</v>
      </c>
      <c r="P29" s="12" t="str" cm="1">
        <f t="array" aca="1" ref="P29" ca="1">INDIRECT($B29&amp;"!"&amp;$B$2&amp;$P$2)</f>
        <v>Minor Negative</v>
      </c>
      <c r="Q29" s="12" t="str" cm="1">
        <f t="array" aca="1" ref="Q29" ca="1">INDIRECT($B29&amp;"!"&amp;$B$2&amp;$Q$2)</f>
        <v>Minor Negative</v>
      </c>
      <c r="R29" s="12" t="str" cm="1">
        <f t="array" aca="1" ref="R29" ca="1">INDIRECT($B29&amp;"!"&amp;$B$2&amp;$R$2)</f>
        <v>Minor Negative</v>
      </c>
      <c r="U29" s="62" t="s">
        <v>90</v>
      </c>
      <c r="V29" s="47" t="str">
        <f t="shared" ca="1" si="0"/>
        <v>-</v>
      </c>
      <c r="W29" s="47" t="str">
        <f t="shared" ca="1" si="1"/>
        <v>+ +</v>
      </c>
      <c r="X29" s="47" t="str">
        <f t="shared" ca="1" si="2"/>
        <v>-</v>
      </c>
      <c r="Y29" s="47">
        <f t="shared" ca="1" si="3"/>
        <v>0</v>
      </c>
      <c r="Z29" s="47">
        <f t="shared" ca="1" si="4"/>
        <v>0</v>
      </c>
      <c r="AA29" s="47" t="str">
        <f t="shared" ca="1" si="5"/>
        <v>+</v>
      </c>
      <c r="AB29" s="47">
        <f t="shared" ca="1" si="6"/>
        <v>0</v>
      </c>
      <c r="AC29" s="47">
        <f t="shared" ca="1" si="7"/>
        <v>0</v>
      </c>
      <c r="AD29" s="47" t="str">
        <f t="shared" ca="1" si="8"/>
        <v>+ +</v>
      </c>
      <c r="AE29" s="47">
        <f t="shared" ca="1" si="9"/>
        <v>0</v>
      </c>
      <c r="AF29" s="47" t="str">
        <f t="shared" ca="1" si="10"/>
        <v>--</v>
      </c>
      <c r="AG29" s="47" t="str">
        <f t="shared" ca="1" si="11"/>
        <v>-</v>
      </c>
      <c r="AH29" s="47">
        <f t="shared" ca="1" si="12"/>
        <v>0</v>
      </c>
      <c r="AI29" s="47" t="str">
        <f t="shared" ca="1" si="13"/>
        <v>-</v>
      </c>
      <c r="AJ29" s="47" t="str">
        <f t="shared" ca="1" si="14"/>
        <v>-</v>
      </c>
      <c r="AK29" s="47" t="str">
        <f t="shared" ca="1" si="15"/>
        <v>-</v>
      </c>
      <c r="AL29" s="125" t="s">
        <v>89</v>
      </c>
    </row>
    <row r="30" spans="1:38">
      <c r="B30" s="12" t="s">
        <v>312</v>
      </c>
      <c r="C30" s="12" t="str" cm="1">
        <f t="array" aca="1" ref="C30" ca="1">INDIRECT($B30&amp;"!"&amp;$B$2&amp;$C$2)</f>
        <v>Minor Negative</v>
      </c>
      <c r="D30" s="12" t="str" cm="1">
        <f t="array" aca="1" ref="D30" ca="1">INDIRECT($B30&amp;"!"&amp;$B$2&amp;$D$2)</f>
        <v>Significant Positive</v>
      </c>
      <c r="E30" s="12" t="str" cm="1">
        <f t="array" aca="1" ref="E30" ca="1">INDIRECT($B30&amp;"!"&amp;$B$2&amp;$E$2)</f>
        <v>Minor Negative</v>
      </c>
      <c r="F30" s="12" t="str" cm="1">
        <f t="array" aca="1" ref="F30" ca="1">INDIRECT($B30&amp;"!"&amp;$B$2&amp;$F$2)</f>
        <v>Neutral</v>
      </c>
      <c r="G30" s="12" t="str" cm="1">
        <f t="array" aca="1" ref="G30" ca="1">INDIRECT($B30&amp;"!"&amp;$B$2&amp;$G$2)</f>
        <v>Neutral</v>
      </c>
      <c r="H30" s="12" t="str" cm="1">
        <f t="array" aca="1" ref="H30" ca="1">INDIRECT($B30&amp;"!"&amp;$B$2&amp;$H$2)</f>
        <v>Minor Positive</v>
      </c>
      <c r="I30" s="12" t="str" cm="1">
        <f t="array" aca="1" ref="I30" ca="1">INDIRECT($B30&amp;"!"&amp;$B$2&amp;$I$2)</f>
        <v>Minor Positive</v>
      </c>
      <c r="J30" s="12" t="str" cm="1">
        <f t="array" aca="1" ref="J30" ca="1">INDIRECT($B30&amp;"!"&amp;$B$2&amp;$J$2)</f>
        <v>Neutral</v>
      </c>
      <c r="K30" s="12" t="str" cm="1">
        <f t="array" aca="1" ref="K30" ca="1">INDIRECT($B30&amp;"!"&amp;$B$2&amp;$K$2)</f>
        <v>Minor Positive</v>
      </c>
      <c r="L30" s="12" t="str" cm="1">
        <f t="array" aca="1" ref="L30" ca="1">INDIRECT($B30&amp;"!"&amp;$B$2&amp;$L$2)</f>
        <v>Neutral</v>
      </c>
      <c r="M30" s="12" t="str" cm="1">
        <f t="array" aca="1" ref="M30" ca="1">INDIRECT($B30&amp;"!"&amp;$B$2&amp;$M$2)</f>
        <v>Minor Positive</v>
      </c>
      <c r="N30" s="12" t="str" cm="1">
        <f t="array" aca="1" ref="N30" ca="1">INDIRECT($B30&amp;"!"&amp;$B$2&amp;$N$2)</f>
        <v>Minor Negative</v>
      </c>
      <c r="O30" s="12" t="str" cm="1">
        <f t="array" aca="1" ref="O30" ca="1">INDIRECT($B30&amp;"!"&amp;$B$2&amp;$O$2)</f>
        <v>Minor Positive</v>
      </c>
      <c r="P30" s="12" t="str" cm="1">
        <f t="array" aca="1" ref="P30" ca="1">INDIRECT($B30&amp;"!"&amp;$B$2&amp;$P$2)</f>
        <v>Neutral</v>
      </c>
      <c r="Q30" s="12" t="str" cm="1">
        <f t="array" aca="1" ref="Q30" ca="1">INDIRECT($B30&amp;"!"&amp;$B$2&amp;$Q$2)</f>
        <v>Minor Negative</v>
      </c>
      <c r="R30" s="12" t="str" cm="1">
        <f t="array" aca="1" ref="R30" ca="1">INDIRECT($B30&amp;"!"&amp;$B$2&amp;$R$2)</f>
        <v>Significant Negative</v>
      </c>
      <c r="S30" s="94"/>
      <c r="T30" t="s">
        <v>305</v>
      </c>
      <c r="U30" s="12" t="s">
        <v>91</v>
      </c>
      <c r="V30" s="47" t="str">
        <f t="shared" ca="1" si="0"/>
        <v>-</v>
      </c>
      <c r="W30" s="47" t="str">
        <f t="shared" ca="1" si="1"/>
        <v>+ +</v>
      </c>
      <c r="X30" s="47" t="str">
        <f t="shared" ca="1" si="2"/>
        <v>-</v>
      </c>
      <c r="Y30" s="47">
        <f t="shared" ca="1" si="3"/>
        <v>0</v>
      </c>
      <c r="Z30" s="47">
        <f t="shared" ca="1" si="4"/>
        <v>0</v>
      </c>
      <c r="AA30" s="47" t="str">
        <f t="shared" ca="1" si="5"/>
        <v>+</v>
      </c>
      <c r="AB30" s="47" t="str">
        <f t="shared" ca="1" si="6"/>
        <v>+</v>
      </c>
      <c r="AC30" s="47">
        <f t="shared" ca="1" si="7"/>
        <v>0</v>
      </c>
      <c r="AD30" s="47" t="str">
        <f t="shared" ca="1" si="8"/>
        <v>+</v>
      </c>
      <c r="AE30" s="47">
        <f t="shared" ca="1" si="9"/>
        <v>0</v>
      </c>
      <c r="AF30" s="47" t="str">
        <f t="shared" ca="1" si="10"/>
        <v>+</v>
      </c>
      <c r="AG30" s="47" t="str">
        <f t="shared" ca="1" si="11"/>
        <v>-</v>
      </c>
      <c r="AH30" s="47" t="str">
        <f t="shared" ca="1" si="12"/>
        <v>+</v>
      </c>
      <c r="AI30" s="47">
        <f t="shared" ca="1" si="13"/>
        <v>0</v>
      </c>
      <c r="AJ30" s="47" t="str">
        <f t="shared" ca="1" si="14"/>
        <v>-</v>
      </c>
      <c r="AK30" s="47" t="str">
        <f t="shared" ca="1" si="15"/>
        <v>--</v>
      </c>
      <c r="AL30" s="125" t="s">
        <v>85</v>
      </c>
    </row>
    <row r="31" spans="1:38">
      <c r="B31" s="12" t="s">
        <v>313</v>
      </c>
      <c r="C31" s="12" t="str" cm="1">
        <f t="array" aca="1" ref="C31" ca="1">INDIRECT($B31&amp;"!"&amp;$B$2&amp;$C$2)</f>
        <v>Minor Negative</v>
      </c>
      <c r="D31" s="12" t="str" cm="1">
        <f t="array" aca="1" ref="D31" ca="1">INDIRECT($B31&amp;"!"&amp;$B$2&amp;$D$2)</f>
        <v>Significant Positive</v>
      </c>
      <c r="E31" s="12" t="str" cm="1">
        <f t="array" aca="1" ref="E31" ca="1">INDIRECT($B31&amp;"!"&amp;$B$2&amp;$E$2)</f>
        <v>Minor Negative</v>
      </c>
      <c r="F31" s="12" t="str" cm="1">
        <f t="array" aca="1" ref="F31" ca="1">INDIRECT($B31&amp;"!"&amp;$B$2&amp;$F$2)</f>
        <v>Neutral</v>
      </c>
      <c r="G31" s="12" t="str" cm="1">
        <f t="array" aca="1" ref="G31" ca="1">INDIRECT($B31&amp;"!"&amp;$B$2&amp;$G$2)</f>
        <v>Neutral</v>
      </c>
      <c r="H31" s="12" t="str" cm="1">
        <f t="array" aca="1" ref="H31" ca="1">INDIRECT($B31&amp;"!"&amp;$B$2&amp;$H$2)</f>
        <v>Minor Positive</v>
      </c>
      <c r="I31" s="12" t="str" cm="1">
        <f t="array" aca="1" ref="I31" ca="1">INDIRECT($B31&amp;"!"&amp;$B$2&amp;$I$2)</f>
        <v>Minor Positive</v>
      </c>
      <c r="J31" s="12" t="str" cm="1">
        <f t="array" aca="1" ref="J31" ca="1">INDIRECT($B31&amp;"!"&amp;$B$2&amp;$J$2)</f>
        <v>Neutral</v>
      </c>
      <c r="K31" s="12" t="str" cm="1">
        <f t="array" aca="1" ref="K31" ca="1">INDIRECT($B31&amp;"!"&amp;$B$2&amp;$K$2)</f>
        <v>Minor Positive</v>
      </c>
      <c r="L31" s="12" t="str" cm="1">
        <f t="array" aca="1" ref="L31" ca="1">INDIRECT($B31&amp;"!"&amp;$B$2&amp;$L$2)</f>
        <v>Neutral</v>
      </c>
      <c r="M31" s="12" t="str" cm="1">
        <f t="array" aca="1" ref="M31" ca="1">INDIRECT($B31&amp;"!"&amp;$B$2&amp;$M$2)</f>
        <v>Minor Positive</v>
      </c>
      <c r="N31" s="12" t="str" cm="1">
        <f t="array" aca="1" ref="N31" ca="1">INDIRECT($B31&amp;"!"&amp;$B$2&amp;$N$2)</f>
        <v>Minor Negative</v>
      </c>
      <c r="O31" s="12" t="str" cm="1">
        <f t="array" aca="1" ref="O31" ca="1">INDIRECT($B31&amp;"!"&amp;$B$2&amp;$O$2)</f>
        <v>Minor Positive</v>
      </c>
      <c r="P31" s="12" t="str" cm="1">
        <f t="array" aca="1" ref="P31" ca="1">INDIRECT($B31&amp;"!"&amp;$B$2&amp;$P$2)</f>
        <v>Neutral</v>
      </c>
      <c r="Q31" s="12" t="str" cm="1">
        <f t="array" aca="1" ref="Q31" ca="1">INDIRECT($B31&amp;"!"&amp;$B$2&amp;$Q$2)</f>
        <v>Minor Negative</v>
      </c>
      <c r="R31" s="12" t="str" cm="1">
        <f t="array" aca="1" ref="R31" ca="1">INDIRECT($B31&amp;"!"&amp;$B$2&amp;$R$2)</f>
        <v>Significant Negative</v>
      </c>
      <c r="S31" s="94"/>
      <c r="T31" t="s">
        <v>305</v>
      </c>
      <c r="U31" s="62" t="s">
        <v>92</v>
      </c>
      <c r="V31" s="47" t="str">
        <f t="shared" ca="1" si="0"/>
        <v>-</v>
      </c>
      <c r="W31" s="47" t="str">
        <f t="shared" ca="1" si="1"/>
        <v>+ +</v>
      </c>
      <c r="X31" s="47" t="str">
        <f t="shared" ca="1" si="2"/>
        <v>-</v>
      </c>
      <c r="Y31" s="47">
        <f t="shared" ca="1" si="3"/>
        <v>0</v>
      </c>
      <c r="Z31" s="47">
        <f t="shared" ca="1" si="4"/>
        <v>0</v>
      </c>
      <c r="AA31" s="47" t="str">
        <f t="shared" ca="1" si="5"/>
        <v>+</v>
      </c>
      <c r="AB31" s="47" t="str">
        <f t="shared" ca="1" si="6"/>
        <v>+</v>
      </c>
      <c r="AC31" s="47">
        <f t="shared" ca="1" si="7"/>
        <v>0</v>
      </c>
      <c r="AD31" s="47" t="str">
        <f t="shared" ca="1" si="8"/>
        <v>+</v>
      </c>
      <c r="AE31" s="47">
        <f t="shared" ca="1" si="9"/>
        <v>0</v>
      </c>
      <c r="AF31" s="47" t="str">
        <f t="shared" ca="1" si="10"/>
        <v>+</v>
      </c>
      <c r="AG31" s="47" t="str">
        <f t="shared" ca="1" si="11"/>
        <v>-</v>
      </c>
      <c r="AH31" s="47" t="str">
        <f t="shared" ca="1" si="12"/>
        <v>+</v>
      </c>
      <c r="AI31" s="47">
        <f t="shared" ca="1" si="13"/>
        <v>0</v>
      </c>
      <c r="AJ31" s="47" t="str">
        <f t="shared" ca="1" si="14"/>
        <v>-</v>
      </c>
      <c r="AK31" s="47" t="str">
        <f t="shared" ca="1" si="15"/>
        <v>--</v>
      </c>
      <c r="AL31" s="125" t="s">
        <v>85</v>
      </c>
    </row>
    <row r="32" spans="1:38">
      <c r="B32" s="12" t="s">
        <v>314</v>
      </c>
      <c r="C32" s="12" t="str" cm="1">
        <f t="array" aca="1" ref="C32" ca="1">INDIRECT($B32&amp;"!"&amp;$B$2&amp;$C$2)</f>
        <v>Minor Negative</v>
      </c>
      <c r="D32" s="12" t="str" cm="1">
        <f t="array" aca="1" ref="D32" ca="1">INDIRECT($B32&amp;"!"&amp;$B$2&amp;$D$2)</f>
        <v>Significant Positive</v>
      </c>
      <c r="E32" s="12" t="str" cm="1">
        <f t="array" aca="1" ref="E32" ca="1">INDIRECT($B32&amp;"!"&amp;$B$2&amp;$E$2)</f>
        <v>Minor Negative</v>
      </c>
      <c r="F32" s="12" t="str" cm="1">
        <f t="array" aca="1" ref="F32" ca="1">INDIRECT($B32&amp;"!"&amp;$B$2&amp;$F$2)</f>
        <v>Neutral</v>
      </c>
      <c r="G32" s="12" t="str" cm="1">
        <f t="array" aca="1" ref="G32" ca="1">INDIRECT($B32&amp;"!"&amp;$B$2&amp;$G$2)</f>
        <v>Neutral</v>
      </c>
      <c r="H32" s="12" t="str" cm="1">
        <f t="array" aca="1" ref="H32" ca="1">INDIRECT($B32&amp;"!"&amp;$B$2&amp;$H$2)</f>
        <v>Minor Positive</v>
      </c>
      <c r="I32" s="12" t="str" cm="1">
        <f t="array" aca="1" ref="I32" ca="1">INDIRECT($B32&amp;"!"&amp;$B$2&amp;$I$2)</f>
        <v>Minor Positive</v>
      </c>
      <c r="J32" s="12" t="str" cm="1">
        <f t="array" aca="1" ref="J32" ca="1">INDIRECT($B32&amp;"!"&amp;$B$2&amp;$J$2)</f>
        <v>Neutral</v>
      </c>
      <c r="K32" s="12" t="str" cm="1">
        <f t="array" aca="1" ref="K32" ca="1">INDIRECT($B32&amp;"!"&amp;$B$2&amp;$K$2)</f>
        <v>Minor Positive</v>
      </c>
      <c r="L32" s="12" t="str" cm="1">
        <f t="array" aca="1" ref="L32" ca="1">INDIRECT($B32&amp;"!"&amp;$B$2&amp;$L$2)</f>
        <v>Neutral</v>
      </c>
      <c r="M32" s="12" t="str" cm="1">
        <f t="array" aca="1" ref="M32" ca="1">INDIRECT($B32&amp;"!"&amp;$B$2&amp;$M$2)</f>
        <v>Minor Positive</v>
      </c>
      <c r="N32" s="12" t="str" cm="1">
        <f t="array" aca="1" ref="N32" ca="1">INDIRECT($B32&amp;"!"&amp;$B$2&amp;$N$2)</f>
        <v>Minor Negative</v>
      </c>
      <c r="O32" s="12" t="str" cm="1">
        <f t="array" aca="1" ref="O32" ca="1">INDIRECT($B32&amp;"!"&amp;$B$2&amp;$O$2)</f>
        <v>Minor Positive</v>
      </c>
      <c r="P32" s="12" t="str" cm="1">
        <f t="array" aca="1" ref="P32" ca="1">INDIRECT($B32&amp;"!"&amp;$B$2&amp;$P$2)</f>
        <v>Neutral</v>
      </c>
      <c r="Q32" s="12" t="str" cm="1">
        <f t="array" aca="1" ref="Q32" ca="1">INDIRECT($B32&amp;"!"&amp;$B$2&amp;$Q$2)</f>
        <v>Minor Negative</v>
      </c>
      <c r="R32" s="12" t="str" cm="1">
        <f t="array" aca="1" ref="R32" ca="1">INDIRECT($B32&amp;"!"&amp;$B$2&amp;$R$2)</f>
        <v>Significant Negative</v>
      </c>
      <c r="T32" t="s">
        <v>305</v>
      </c>
      <c r="U32" s="12" t="s">
        <v>93</v>
      </c>
      <c r="V32" s="47" t="str">
        <f t="shared" ca="1" si="0"/>
        <v>-</v>
      </c>
      <c r="W32" s="47" t="str">
        <f t="shared" ca="1" si="1"/>
        <v>+ +</v>
      </c>
      <c r="X32" s="47" t="str">
        <f t="shared" ca="1" si="2"/>
        <v>-</v>
      </c>
      <c r="Y32" s="47">
        <f t="shared" ca="1" si="3"/>
        <v>0</v>
      </c>
      <c r="Z32" s="47">
        <f t="shared" ca="1" si="4"/>
        <v>0</v>
      </c>
      <c r="AA32" s="47" t="str">
        <f t="shared" ca="1" si="5"/>
        <v>+</v>
      </c>
      <c r="AB32" s="47" t="str">
        <f t="shared" ca="1" si="6"/>
        <v>+</v>
      </c>
      <c r="AC32" s="47">
        <f t="shared" ca="1" si="7"/>
        <v>0</v>
      </c>
      <c r="AD32" s="47" t="str">
        <f t="shared" ca="1" si="8"/>
        <v>+</v>
      </c>
      <c r="AE32" s="47">
        <f t="shared" ca="1" si="9"/>
        <v>0</v>
      </c>
      <c r="AF32" s="47" t="str">
        <f t="shared" ca="1" si="10"/>
        <v>+</v>
      </c>
      <c r="AG32" s="47" t="str">
        <f t="shared" ca="1" si="11"/>
        <v>-</v>
      </c>
      <c r="AH32" s="47" t="str">
        <f t="shared" ca="1" si="12"/>
        <v>+</v>
      </c>
      <c r="AI32" s="47">
        <f t="shared" ca="1" si="13"/>
        <v>0</v>
      </c>
      <c r="AJ32" s="47" t="str">
        <f t="shared" ca="1" si="14"/>
        <v>-</v>
      </c>
      <c r="AK32" s="47" t="str">
        <f t="shared" ca="1" si="15"/>
        <v>--</v>
      </c>
      <c r="AL32" s="125" t="s">
        <v>85</v>
      </c>
    </row>
    <row r="33" spans="1:38">
      <c r="B33" s="12" t="s">
        <v>315</v>
      </c>
      <c r="C33" s="12" t="str" cm="1">
        <f t="array" aca="1" ref="C33" ca="1">INDIRECT($B33&amp;"!"&amp;$B$2&amp;$C$2)</f>
        <v>Minor Negative</v>
      </c>
      <c r="D33" s="12" t="str" cm="1">
        <f t="array" aca="1" ref="D33" ca="1">INDIRECT($B33&amp;"!"&amp;$B$2&amp;$D$2)</f>
        <v>Significant Positive</v>
      </c>
      <c r="E33" s="12" t="str" cm="1">
        <f t="array" aca="1" ref="E33" ca="1">INDIRECT($B33&amp;"!"&amp;$B$2&amp;$E$2)</f>
        <v>Neutral</v>
      </c>
      <c r="F33" s="12" t="str" cm="1">
        <f t="array" aca="1" ref="F33" ca="1">INDIRECT($B33&amp;"!"&amp;$B$2&amp;$F$2)</f>
        <v>Neutral</v>
      </c>
      <c r="G33" s="12" t="str" cm="1">
        <f t="array" aca="1" ref="G33" ca="1">INDIRECT($B33&amp;"!"&amp;$B$2&amp;$G$2)</f>
        <v>Neutral</v>
      </c>
      <c r="H33" s="12" t="str" cm="1">
        <f t="array" aca="1" ref="H33" ca="1">INDIRECT($B33&amp;"!"&amp;$B$2&amp;$H$2)</f>
        <v>Minor Positive</v>
      </c>
      <c r="I33" s="12" t="str" cm="1">
        <f t="array" aca="1" ref="I33" ca="1">INDIRECT($B33&amp;"!"&amp;$B$2&amp;$I$2)</f>
        <v>Neutral</v>
      </c>
      <c r="J33" s="12" t="str" cm="1">
        <f t="array" aca="1" ref="J33" ca="1">INDIRECT($B33&amp;"!"&amp;$B$2&amp;$J$2)</f>
        <v>Neutral</v>
      </c>
      <c r="K33" s="12" t="str" cm="1">
        <f t="array" aca="1" ref="K33" ca="1">INDIRECT($B33&amp;"!"&amp;$B$2&amp;$K$2)</f>
        <v>Minor Positive</v>
      </c>
      <c r="L33" s="12" t="str" cm="1">
        <f t="array" aca="1" ref="L33" ca="1">INDIRECT($B33&amp;"!"&amp;$B$2&amp;$L$2)</f>
        <v>Neutral</v>
      </c>
      <c r="M33" s="12" t="str" cm="1">
        <f t="array" aca="1" ref="M33" ca="1">INDIRECT($B33&amp;"!"&amp;$B$2&amp;$M$2)</f>
        <v>Significant Negative</v>
      </c>
      <c r="N33" s="12" t="str" cm="1">
        <f t="array" aca="1" ref="N33" ca="1">INDIRECT($B33&amp;"!"&amp;$B$2&amp;$N$2)</f>
        <v>Minor Negative</v>
      </c>
      <c r="O33" s="12" t="str" cm="1">
        <f t="array" aca="1" ref="O33" ca="1">INDIRECT($B33&amp;"!"&amp;$B$2&amp;$O$2)</f>
        <v>Neutral</v>
      </c>
      <c r="P33" s="12" t="str" cm="1">
        <f t="array" aca="1" ref="P33" ca="1">INDIRECT($B33&amp;"!"&amp;$B$2&amp;$P$2)</f>
        <v>Neutral</v>
      </c>
      <c r="Q33" s="12" t="str" cm="1">
        <f t="array" aca="1" ref="Q33" ca="1">INDIRECT($B33&amp;"!"&amp;$B$2&amp;$Q$2)</f>
        <v>Minor Negative</v>
      </c>
      <c r="R33" s="12" t="str" cm="1">
        <f t="array" aca="1" ref="R33" ca="1">INDIRECT($B33&amp;"!"&amp;$B$2&amp;$R$2)</f>
        <v>Significant Negative</v>
      </c>
      <c r="T33" t="s">
        <v>305</v>
      </c>
      <c r="U33" s="12" t="s">
        <v>94</v>
      </c>
      <c r="V33" s="47" t="str">
        <f t="shared" ca="1" si="0"/>
        <v>-</v>
      </c>
      <c r="W33" s="47" t="str">
        <f t="shared" ca="1" si="1"/>
        <v>+ +</v>
      </c>
      <c r="X33" s="47">
        <f t="shared" ca="1" si="2"/>
        <v>0</v>
      </c>
      <c r="Y33" s="47">
        <f t="shared" ca="1" si="3"/>
        <v>0</v>
      </c>
      <c r="Z33" s="47">
        <f t="shared" ca="1" si="4"/>
        <v>0</v>
      </c>
      <c r="AA33" s="47" t="str">
        <f t="shared" ca="1" si="5"/>
        <v>+</v>
      </c>
      <c r="AB33" s="47">
        <f t="shared" ca="1" si="6"/>
        <v>0</v>
      </c>
      <c r="AC33" s="47">
        <f t="shared" ca="1" si="7"/>
        <v>0</v>
      </c>
      <c r="AD33" s="47" t="str">
        <f t="shared" ca="1" si="8"/>
        <v>+</v>
      </c>
      <c r="AE33" s="47">
        <f t="shared" ca="1" si="9"/>
        <v>0</v>
      </c>
      <c r="AF33" s="47" t="str">
        <f t="shared" ca="1" si="10"/>
        <v>--</v>
      </c>
      <c r="AG33" s="47" t="str">
        <f t="shared" ca="1" si="11"/>
        <v>-</v>
      </c>
      <c r="AH33" s="47">
        <f t="shared" ca="1" si="12"/>
        <v>0</v>
      </c>
      <c r="AI33" s="47">
        <f t="shared" ca="1" si="13"/>
        <v>0</v>
      </c>
      <c r="AJ33" s="47" t="str">
        <f t="shared" ca="1" si="14"/>
        <v>-</v>
      </c>
      <c r="AK33" s="47" t="str">
        <f t="shared" ca="1" si="15"/>
        <v>--</v>
      </c>
      <c r="AL33" s="125" t="s">
        <v>95</v>
      </c>
    </row>
    <row r="34" spans="1:38">
      <c r="B34" s="12" t="s">
        <v>316</v>
      </c>
      <c r="C34" s="12" t="str" cm="1">
        <f t="array" aca="1" ref="C34" ca="1">INDIRECT($B34&amp;"!"&amp;$B$2&amp;$C$2)</f>
        <v>Minor Negative</v>
      </c>
      <c r="D34" s="12" t="str" cm="1">
        <f t="array" aca="1" ref="D34" ca="1">INDIRECT($B34&amp;"!"&amp;$B$2&amp;$D$2)</f>
        <v>Significant Positive</v>
      </c>
      <c r="E34" s="12" t="str" cm="1">
        <f t="array" aca="1" ref="E34" ca="1">INDIRECT($B34&amp;"!"&amp;$B$2&amp;$E$2)</f>
        <v>Minor Negative</v>
      </c>
      <c r="F34" s="12" t="str" cm="1">
        <f t="array" aca="1" ref="F34" ca="1">INDIRECT($B34&amp;"!"&amp;$B$2&amp;$F$2)</f>
        <v>Neutral</v>
      </c>
      <c r="G34" s="12" t="str" cm="1">
        <f t="array" aca="1" ref="G34" ca="1">INDIRECT($B34&amp;"!"&amp;$B$2&amp;$G$2)</f>
        <v>Neutral</v>
      </c>
      <c r="H34" s="12" t="str" cm="1">
        <f t="array" aca="1" ref="H34" ca="1">INDIRECT($B34&amp;"!"&amp;$B$2&amp;$H$2)</f>
        <v>Minor Positive</v>
      </c>
      <c r="I34" s="12" t="str" cm="1">
        <f t="array" aca="1" ref="I34" ca="1">INDIRECT($B34&amp;"!"&amp;$B$2&amp;$I$2)</f>
        <v>Neutral</v>
      </c>
      <c r="J34" s="12" t="str" cm="1">
        <f t="array" aca="1" ref="J34" ca="1">INDIRECT($B34&amp;"!"&amp;$B$2&amp;$J$2)</f>
        <v>Neutral</v>
      </c>
      <c r="K34" s="12" t="str" cm="1">
        <f t="array" aca="1" ref="K34" ca="1">INDIRECT($B34&amp;"!"&amp;$B$2&amp;$K$2)</f>
        <v>Minor Positive</v>
      </c>
      <c r="L34" s="12" t="str" cm="1">
        <f t="array" aca="1" ref="L34" ca="1">INDIRECT($B34&amp;"!"&amp;$B$2&amp;$L$2)</f>
        <v>Neutral</v>
      </c>
      <c r="M34" s="12" t="str" cm="1">
        <f t="array" aca="1" ref="M34" ca="1">INDIRECT($B34&amp;"!"&amp;$B$2&amp;$M$2)</f>
        <v>Significant Negative</v>
      </c>
      <c r="N34" s="12" t="str" cm="1">
        <f t="array" aca="1" ref="N34" ca="1">INDIRECT($B34&amp;"!"&amp;$B$2&amp;$N$2)</f>
        <v>Minor Negative</v>
      </c>
      <c r="O34" s="12" t="str" cm="1">
        <f t="array" aca="1" ref="O34" ca="1">INDIRECT($B34&amp;"!"&amp;$B$2&amp;$O$2)</f>
        <v>Neutral</v>
      </c>
      <c r="P34" s="12" t="str" cm="1">
        <f t="array" aca="1" ref="P34" ca="1">INDIRECT($B34&amp;"!"&amp;$B$2&amp;$P$2)</f>
        <v>Minor Negative</v>
      </c>
      <c r="Q34" s="12" t="str" cm="1">
        <f t="array" aca="1" ref="Q34" ca="1">INDIRECT($B34&amp;"!"&amp;$B$2&amp;$Q$2)</f>
        <v>Neutral</v>
      </c>
      <c r="R34" s="12" t="str" cm="1">
        <f t="array" aca="1" ref="R34" ca="1">INDIRECT($B34&amp;"!"&amp;$B$2&amp;$R$2)</f>
        <v>Minor Negative</v>
      </c>
      <c r="U34" s="12" t="s">
        <v>96</v>
      </c>
      <c r="V34" s="47" t="str">
        <f t="shared" ca="1" si="0"/>
        <v>-</v>
      </c>
      <c r="W34" s="47" t="str">
        <f t="shared" ca="1" si="1"/>
        <v>+ +</v>
      </c>
      <c r="X34" s="47" t="str">
        <f t="shared" ca="1" si="2"/>
        <v>-</v>
      </c>
      <c r="Y34" s="47">
        <f t="shared" ca="1" si="3"/>
        <v>0</v>
      </c>
      <c r="Z34" s="47">
        <f t="shared" ca="1" si="4"/>
        <v>0</v>
      </c>
      <c r="AA34" s="47" t="str">
        <f t="shared" ca="1" si="5"/>
        <v>+</v>
      </c>
      <c r="AB34" s="47">
        <f t="shared" ca="1" si="6"/>
        <v>0</v>
      </c>
      <c r="AC34" s="47">
        <f t="shared" ca="1" si="7"/>
        <v>0</v>
      </c>
      <c r="AD34" s="47" t="str">
        <f t="shared" ca="1" si="8"/>
        <v>+</v>
      </c>
      <c r="AE34" s="47">
        <f t="shared" ca="1" si="9"/>
        <v>0</v>
      </c>
      <c r="AF34" s="47" t="str">
        <f t="shared" ca="1" si="10"/>
        <v>--</v>
      </c>
      <c r="AG34" s="47" t="str">
        <f t="shared" ca="1" si="11"/>
        <v>-</v>
      </c>
      <c r="AH34" s="47">
        <f t="shared" ca="1" si="12"/>
        <v>0</v>
      </c>
      <c r="AI34" s="47" t="str">
        <f t="shared" ca="1" si="13"/>
        <v>-</v>
      </c>
      <c r="AJ34" s="47">
        <f t="shared" ca="1" si="14"/>
        <v>0</v>
      </c>
      <c r="AK34" s="47" t="str">
        <f t="shared" ca="1" si="15"/>
        <v>-</v>
      </c>
      <c r="AL34" s="125" t="s">
        <v>97</v>
      </c>
    </row>
    <row r="35" spans="1:38">
      <c r="B35" s="12" t="s">
        <v>317</v>
      </c>
      <c r="C35" s="12" t="str" cm="1">
        <f t="array" aca="1" ref="C35" ca="1">INDIRECT($B35&amp;"!"&amp;$B$2&amp;$C$2)</f>
        <v>Significant Negative</v>
      </c>
      <c r="D35" s="12" t="str" cm="1">
        <f t="array" aca="1" ref="D35" ca="1">INDIRECT($B35&amp;"!"&amp;$B$2&amp;$D$2)</f>
        <v>Significant Positive</v>
      </c>
      <c r="E35" s="12" t="str" cm="1">
        <f t="array" aca="1" ref="E35" ca="1">INDIRECT($B35&amp;"!"&amp;$B$2&amp;$E$2)</f>
        <v>Neutral</v>
      </c>
      <c r="F35" s="12" t="str" cm="1">
        <f t="array" aca="1" ref="F35" ca="1">INDIRECT($B35&amp;"!"&amp;$B$2&amp;$F$2)</f>
        <v>Neutral</v>
      </c>
      <c r="G35" s="12" t="str" cm="1">
        <f t="array" aca="1" ref="G35" ca="1">INDIRECT($B35&amp;"!"&amp;$B$2&amp;$G$2)</f>
        <v>Neutral</v>
      </c>
      <c r="H35" s="12" t="str" cm="1">
        <f t="array" aca="1" ref="H35" ca="1">INDIRECT($B35&amp;"!"&amp;$B$2&amp;$H$2)</f>
        <v>Minor Positive</v>
      </c>
      <c r="I35" s="12" t="str" cm="1">
        <f t="array" aca="1" ref="I35" ca="1">INDIRECT($B35&amp;"!"&amp;$B$2&amp;$I$2)</f>
        <v>Neutral</v>
      </c>
      <c r="J35" s="12" t="str" cm="1">
        <f t="array" aca="1" ref="J35" ca="1">INDIRECT($B35&amp;"!"&amp;$B$2&amp;$J$2)</f>
        <v>Neutral</v>
      </c>
      <c r="K35" s="12" t="str" cm="1">
        <f t="array" aca="1" ref="K35" ca="1">INDIRECT($B35&amp;"!"&amp;$B$2&amp;$K$2)</f>
        <v>Minor Positive</v>
      </c>
      <c r="L35" s="12" t="str" cm="1">
        <f t="array" aca="1" ref="L35" ca="1">INDIRECT($B35&amp;"!"&amp;$B$2&amp;$L$2)</f>
        <v>Neutral</v>
      </c>
      <c r="M35" s="12" t="str" cm="1">
        <f t="array" aca="1" ref="M35" ca="1">INDIRECT($B35&amp;"!"&amp;$B$2&amp;$M$2)</f>
        <v>Significant Negative</v>
      </c>
      <c r="N35" s="12" t="str" cm="1">
        <f t="array" aca="1" ref="N35" ca="1">INDIRECT($B35&amp;"!"&amp;$B$2&amp;$N$2)</f>
        <v>Significant Negative</v>
      </c>
      <c r="O35" s="12" t="str" cm="1">
        <f t="array" aca="1" ref="O35" ca="1">INDIRECT($B35&amp;"!"&amp;$B$2&amp;$O$2)</f>
        <v>Neutral</v>
      </c>
      <c r="P35" s="12" t="str" cm="1">
        <f t="array" aca="1" ref="P35" ca="1">INDIRECT($B35&amp;"!"&amp;$B$2&amp;$P$2)</f>
        <v>Neutral</v>
      </c>
      <c r="Q35" s="12" t="str" cm="1">
        <f t="array" aca="1" ref="Q35" ca="1">INDIRECT($B35&amp;"!"&amp;$B$2&amp;$Q$2)</f>
        <v>Neutral</v>
      </c>
      <c r="R35" s="12" t="str" cm="1">
        <f t="array" aca="1" ref="R35" ca="1">INDIRECT($B35&amp;"!"&amp;$B$2&amp;$R$2)</f>
        <v>Minor Negative</v>
      </c>
      <c r="U35" s="12" t="s">
        <v>98</v>
      </c>
      <c r="V35" s="47" t="str">
        <f t="shared" ca="1" si="0"/>
        <v>--</v>
      </c>
      <c r="W35" s="47" t="str">
        <f t="shared" ca="1" si="1"/>
        <v>+ +</v>
      </c>
      <c r="X35" s="47">
        <f t="shared" ca="1" si="2"/>
        <v>0</v>
      </c>
      <c r="Y35" s="47">
        <f t="shared" ca="1" si="3"/>
        <v>0</v>
      </c>
      <c r="Z35" s="47">
        <f t="shared" ca="1" si="4"/>
        <v>0</v>
      </c>
      <c r="AA35" s="47" t="str">
        <f t="shared" ca="1" si="5"/>
        <v>+</v>
      </c>
      <c r="AB35" s="47">
        <f t="shared" ca="1" si="6"/>
        <v>0</v>
      </c>
      <c r="AC35" s="47">
        <f t="shared" ca="1" si="7"/>
        <v>0</v>
      </c>
      <c r="AD35" s="47" t="str">
        <f t="shared" ca="1" si="8"/>
        <v>+</v>
      </c>
      <c r="AE35" s="47">
        <f t="shared" ca="1" si="9"/>
        <v>0</v>
      </c>
      <c r="AF35" s="47" t="str">
        <f t="shared" ca="1" si="10"/>
        <v>--</v>
      </c>
      <c r="AG35" s="47" t="str">
        <f t="shared" ca="1" si="11"/>
        <v>--</v>
      </c>
      <c r="AH35" s="47">
        <f t="shared" ca="1" si="12"/>
        <v>0</v>
      </c>
      <c r="AI35" s="47">
        <f t="shared" ca="1" si="13"/>
        <v>0</v>
      </c>
      <c r="AJ35" s="47">
        <f t="shared" ca="1" si="14"/>
        <v>0</v>
      </c>
      <c r="AK35" s="47" t="str">
        <f t="shared" ca="1" si="15"/>
        <v>-</v>
      </c>
      <c r="AL35" s="125" t="s">
        <v>75</v>
      </c>
    </row>
    <row r="36" spans="1:38">
      <c r="B36" s="12" t="s">
        <v>318</v>
      </c>
      <c r="C36" s="12" t="str" cm="1">
        <f t="array" aca="1" ref="C36" ca="1">INDIRECT($B36&amp;"!"&amp;$B$2&amp;$C$2)</f>
        <v>Minor Negative</v>
      </c>
      <c r="D36" s="12" t="str" cm="1">
        <f t="array" aca="1" ref="D36" ca="1">INDIRECT($B36&amp;"!"&amp;$B$2&amp;$D$2)</f>
        <v>Significant Positive</v>
      </c>
      <c r="E36" s="12" t="str" cm="1">
        <f t="array" aca="1" ref="E36" ca="1">INDIRECT($B36&amp;"!"&amp;$B$2&amp;$E$2)</f>
        <v>Neutral</v>
      </c>
      <c r="F36" s="12" t="str" cm="1">
        <f t="array" aca="1" ref="F36" ca="1">INDIRECT($B36&amp;"!"&amp;$B$2&amp;$F$2)</f>
        <v>Neutral</v>
      </c>
      <c r="G36" s="12" t="str" cm="1">
        <f t="array" aca="1" ref="G36" ca="1">INDIRECT($B36&amp;"!"&amp;$B$2&amp;$G$2)</f>
        <v>Neutral</v>
      </c>
      <c r="H36" s="12" t="str" cm="1">
        <f t="array" aca="1" ref="H36" ca="1">INDIRECT($B36&amp;"!"&amp;$B$2&amp;$H$2)</f>
        <v>Minor Positive</v>
      </c>
      <c r="I36" s="12" t="str" cm="1">
        <f t="array" aca="1" ref="I36" ca="1">INDIRECT($B36&amp;"!"&amp;$B$2&amp;$I$2)</f>
        <v>Neutral</v>
      </c>
      <c r="J36" s="12" t="str" cm="1">
        <f t="array" aca="1" ref="J36" ca="1">INDIRECT($B36&amp;"!"&amp;$B$2&amp;$J$2)</f>
        <v>Neutral</v>
      </c>
      <c r="K36" s="12" t="str" cm="1">
        <f t="array" aca="1" ref="K36" ca="1">INDIRECT($B36&amp;"!"&amp;$B$2&amp;$K$2)</f>
        <v>Minor Negative</v>
      </c>
      <c r="L36" s="12" t="str" cm="1">
        <f t="array" aca="1" ref="L36" ca="1">INDIRECT($B36&amp;"!"&amp;$B$2&amp;$L$2)</f>
        <v>Neutral</v>
      </c>
      <c r="M36" s="12" t="str" cm="1">
        <f t="array" aca="1" ref="M36" ca="1">INDIRECT($B36&amp;"!"&amp;$B$2&amp;$M$2)</f>
        <v>Significant Negative</v>
      </c>
      <c r="N36" s="12" t="str" cm="1">
        <f t="array" aca="1" ref="N36" ca="1">INDIRECT($B36&amp;"!"&amp;$B$2&amp;$N$2)</f>
        <v>Minor Negative</v>
      </c>
      <c r="O36" s="12" t="str" cm="1">
        <f t="array" aca="1" ref="O36" ca="1">INDIRECT($B36&amp;"!"&amp;$B$2&amp;$O$2)</f>
        <v>Neutral</v>
      </c>
      <c r="P36" s="12" t="str" cm="1">
        <f t="array" aca="1" ref="P36" ca="1">INDIRECT($B36&amp;"!"&amp;$B$2&amp;$P$2)</f>
        <v>Neutral</v>
      </c>
      <c r="Q36" s="12" t="str" cm="1">
        <f t="array" aca="1" ref="Q36" ca="1">INDIRECT($B36&amp;"!"&amp;$B$2&amp;$Q$2)</f>
        <v>Minor Negative</v>
      </c>
      <c r="R36" s="12" t="str" cm="1">
        <f t="array" aca="1" ref="R36" ca="1">INDIRECT($B36&amp;"!"&amp;$B$2&amp;$R$2)</f>
        <v>Minor Negative</v>
      </c>
      <c r="T36" t="s">
        <v>305</v>
      </c>
      <c r="U36" s="12" t="s">
        <v>99</v>
      </c>
      <c r="V36" s="47" t="str">
        <f t="shared" ref="V36:V67" ca="1" si="17">INDEX($AO$4:$AO$9,MATCH(C36, $AN$4:$AN$9,0))</f>
        <v>-</v>
      </c>
      <c r="W36" s="47" t="str">
        <f t="shared" ref="W36:W67" ca="1" si="18">INDEX($AO$4:$AO$9,MATCH(D36, $AN$4:$AN$9,0))</f>
        <v>+ +</v>
      </c>
      <c r="X36" s="47">
        <f t="shared" ref="X36:X67" ca="1" si="19">INDEX($AO$4:$AO$9,MATCH(E36, $AN$4:$AN$9,0))</f>
        <v>0</v>
      </c>
      <c r="Y36" s="47">
        <f t="shared" ref="Y36:Y67" ca="1" si="20">INDEX($AO$4:$AO$9,MATCH(F36, $AN$4:$AN$9,0))</f>
        <v>0</v>
      </c>
      <c r="Z36" s="47">
        <f t="shared" ref="Z36:Z67" ca="1" si="21">INDEX($AO$4:$AO$9,MATCH(G36, $AN$4:$AN$9,0))</f>
        <v>0</v>
      </c>
      <c r="AA36" s="47" t="str">
        <f t="shared" ref="AA36:AA67" ca="1" si="22">INDEX($AO$4:$AO$9,MATCH(H36, $AN$4:$AN$9,0))</f>
        <v>+</v>
      </c>
      <c r="AB36" s="47">
        <f t="shared" ref="AB36:AB67" ca="1" si="23">INDEX($AO$4:$AO$9,MATCH(I36, $AN$4:$AN$9,0))</f>
        <v>0</v>
      </c>
      <c r="AC36" s="47">
        <f t="shared" ref="AC36:AC67" ca="1" si="24">INDEX($AO$4:$AO$9,MATCH(J36, $AN$4:$AN$9,0))</f>
        <v>0</v>
      </c>
      <c r="AD36" s="47" t="str">
        <f t="shared" ref="AD36:AD67" ca="1" si="25">INDEX($AO$4:$AO$9,MATCH(K36, $AN$4:$AN$9,0))</f>
        <v>-</v>
      </c>
      <c r="AE36" s="47">
        <f t="shared" ref="AE36:AE67" ca="1" si="26">INDEX($AO$4:$AO$9,MATCH(L36, $AN$4:$AN$9,0))</f>
        <v>0</v>
      </c>
      <c r="AF36" s="47" t="str">
        <f t="shared" ref="AF36:AF67" ca="1" si="27">INDEX($AO$4:$AO$9,MATCH(M36, $AN$4:$AN$9,0))</f>
        <v>--</v>
      </c>
      <c r="AG36" s="47" t="str">
        <f t="shared" ref="AG36:AG67" ca="1" si="28">INDEX($AO$4:$AO$9,MATCH(N36, $AN$4:$AN$9,0))</f>
        <v>-</v>
      </c>
      <c r="AH36" s="47">
        <f t="shared" ref="AH36:AH67" ca="1" si="29">INDEX($AO$4:$AO$9,MATCH(O36, $AN$4:$AN$9,0))</f>
        <v>0</v>
      </c>
      <c r="AI36" s="47">
        <f t="shared" ref="AI36:AI67" ca="1" si="30">INDEX($AO$4:$AO$9,MATCH(P36, $AN$4:$AN$9,0))</f>
        <v>0</v>
      </c>
      <c r="AJ36" s="47" t="str">
        <f t="shared" ref="AJ36:AJ67" ca="1" si="31">INDEX($AO$4:$AO$9,MATCH(Q36, $AN$4:$AN$9,0))</f>
        <v>-</v>
      </c>
      <c r="AK36" s="47" t="str">
        <f t="shared" ref="AK36:AK67" ca="1" si="32">INDEX($AO$4:$AO$9,MATCH(R36, $AN$4:$AN$9,0))</f>
        <v>-</v>
      </c>
      <c r="AL36" s="125" t="s">
        <v>86</v>
      </c>
    </row>
    <row r="37" spans="1:38">
      <c r="B37" s="12" t="s">
        <v>319</v>
      </c>
      <c r="C37" s="12" t="str" cm="1">
        <f t="array" aca="1" ref="C37" ca="1">INDIRECT($B37&amp;"!"&amp;$B$2&amp;$C$2)</f>
        <v>Minor Negative</v>
      </c>
      <c r="D37" s="12" t="str" cm="1">
        <f t="array" aca="1" ref="D37" ca="1">INDIRECT($B37&amp;"!"&amp;$B$2&amp;$D$2)</f>
        <v>Significant Positive</v>
      </c>
      <c r="E37" s="12" t="str" cm="1">
        <f t="array" aca="1" ref="E37" ca="1">INDIRECT($B37&amp;"!"&amp;$B$2&amp;$E$2)</f>
        <v>Neutral</v>
      </c>
      <c r="F37" s="12" t="str" cm="1">
        <f t="array" aca="1" ref="F37" ca="1">INDIRECT($B37&amp;"!"&amp;$B$2&amp;$F$2)</f>
        <v>Neutral</v>
      </c>
      <c r="G37" s="12" t="str" cm="1">
        <f t="array" aca="1" ref="G37" ca="1">INDIRECT($B37&amp;"!"&amp;$B$2&amp;$G$2)</f>
        <v>Neutral</v>
      </c>
      <c r="H37" s="12" t="str" cm="1">
        <f t="array" aca="1" ref="H37" ca="1">INDIRECT($B37&amp;"!"&amp;$B$2&amp;$H$2)</f>
        <v>Minor Positive</v>
      </c>
      <c r="I37" s="12" t="str" cm="1">
        <f t="array" aca="1" ref="I37" ca="1">INDIRECT($B37&amp;"!"&amp;$B$2&amp;$I$2)</f>
        <v>Neutral</v>
      </c>
      <c r="J37" s="12" t="str" cm="1">
        <f t="array" aca="1" ref="J37" ca="1">INDIRECT($B37&amp;"!"&amp;$B$2&amp;$J$2)</f>
        <v>Neutral</v>
      </c>
      <c r="K37" s="12" t="str" cm="1">
        <f t="array" aca="1" ref="K37" ca="1">INDIRECT($B37&amp;"!"&amp;$B$2&amp;$K$2)</f>
        <v>Minor Positive</v>
      </c>
      <c r="L37" s="12" t="str" cm="1">
        <f t="array" aca="1" ref="L37" ca="1">INDIRECT($B37&amp;"!"&amp;$B$2&amp;$L$2)</f>
        <v>Neutral</v>
      </c>
      <c r="M37" s="12" t="str" cm="1">
        <f t="array" aca="1" ref="M37" ca="1">INDIRECT($B37&amp;"!"&amp;$B$2&amp;$M$2)</f>
        <v>Significant Negative</v>
      </c>
      <c r="N37" s="12" t="str" cm="1">
        <f t="array" aca="1" ref="N37" ca="1">INDIRECT($B37&amp;"!"&amp;$B$2&amp;$N$2)</f>
        <v>Minor Negative</v>
      </c>
      <c r="O37" s="12" t="str" cm="1">
        <f t="array" aca="1" ref="O37" ca="1">INDIRECT($B37&amp;"!"&amp;$B$2&amp;$O$2)</f>
        <v>Minor Positive</v>
      </c>
      <c r="P37" s="12" t="str" cm="1">
        <f t="array" aca="1" ref="P37" ca="1">INDIRECT($B37&amp;"!"&amp;$B$2&amp;$P$2)</f>
        <v>Neutral</v>
      </c>
      <c r="Q37" s="12" t="str" cm="1">
        <f t="array" aca="1" ref="Q37" ca="1">INDIRECT($B37&amp;"!"&amp;$B$2&amp;$Q$2)</f>
        <v>Neutral</v>
      </c>
      <c r="R37" s="12" t="str" cm="1">
        <f t="array" aca="1" ref="R37" ca="1">INDIRECT($B37&amp;"!"&amp;$B$2&amp;$R$2)</f>
        <v>Significant Negative</v>
      </c>
      <c r="U37" s="62" t="s">
        <v>100</v>
      </c>
      <c r="V37" s="47" t="str">
        <f t="shared" ca="1" si="17"/>
        <v>-</v>
      </c>
      <c r="W37" s="47" t="str">
        <f t="shared" ca="1" si="18"/>
        <v>+ +</v>
      </c>
      <c r="X37" s="47">
        <f t="shared" ca="1" si="19"/>
        <v>0</v>
      </c>
      <c r="Y37" s="47">
        <f t="shared" ca="1" si="20"/>
        <v>0</v>
      </c>
      <c r="Z37" s="47">
        <f t="shared" ca="1" si="21"/>
        <v>0</v>
      </c>
      <c r="AA37" s="47" t="str">
        <f t="shared" ca="1" si="22"/>
        <v>+</v>
      </c>
      <c r="AB37" s="47">
        <f t="shared" ca="1" si="23"/>
        <v>0</v>
      </c>
      <c r="AC37" s="47">
        <f t="shared" ca="1" si="24"/>
        <v>0</v>
      </c>
      <c r="AD37" s="47" t="str">
        <f t="shared" ca="1" si="25"/>
        <v>+</v>
      </c>
      <c r="AE37" s="47">
        <f t="shared" ca="1" si="26"/>
        <v>0</v>
      </c>
      <c r="AF37" s="47" t="str">
        <f t="shared" ca="1" si="27"/>
        <v>--</v>
      </c>
      <c r="AG37" s="47" t="str">
        <f t="shared" ca="1" si="28"/>
        <v>-</v>
      </c>
      <c r="AH37" s="47" t="str">
        <f t="shared" ca="1" si="29"/>
        <v>+</v>
      </c>
      <c r="AI37" s="47">
        <f t="shared" ca="1" si="30"/>
        <v>0</v>
      </c>
      <c r="AJ37" s="47">
        <f t="shared" ca="1" si="31"/>
        <v>0</v>
      </c>
      <c r="AK37" s="47" t="str">
        <f t="shared" ca="1" si="32"/>
        <v>--</v>
      </c>
      <c r="AL37" s="125" t="s">
        <v>101</v>
      </c>
    </row>
    <row r="38" spans="1:38">
      <c r="B38" s="12" t="s">
        <v>320</v>
      </c>
      <c r="C38" s="12" t="str" cm="1">
        <f t="array" aca="1" ref="C38" ca="1">INDIRECT($B38&amp;"!"&amp;$B$2&amp;$C$2)</f>
        <v>Minor Negative</v>
      </c>
      <c r="D38" s="12" t="str" cm="1">
        <f t="array" aca="1" ref="D38" ca="1">INDIRECT($B38&amp;"!"&amp;$B$2&amp;$D$2)</f>
        <v>Significant Positive</v>
      </c>
      <c r="E38" s="12" t="str" cm="1">
        <f t="array" aca="1" ref="E38" ca="1">INDIRECT($B38&amp;"!"&amp;$B$2&amp;$E$2)</f>
        <v>Minor Negative</v>
      </c>
      <c r="F38" s="12" t="str" cm="1">
        <f t="array" aca="1" ref="F38" ca="1">INDIRECT($B38&amp;"!"&amp;$B$2&amp;$F$2)</f>
        <v>Neutral</v>
      </c>
      <c r="G38" s="12" t="str" cm="1">
        <f t="array" aca="1" ref="G38" ca="1">INDIRECT($B38&amp;"!"&amp;$B$2&amp;$G$2)</f>
        <v>Neutral</v>
      </c>
      <c r="H38" s="12" t="str" cm="1">
        <f t="array" aca="1" ref="H38" ca="1">INDIRECT($B38&amp;"!"&amp;$B$2&amp;$H$2)</f>
        <v>Minor Positive</v>
      </c>
      <c r="I38" s="12" t="str" cm="1">
        <f t="array" aca="1" ref="I38" ca="1">INDIRECT($B38&amp;"!"&amp;$B$2&amp;$I$2)</f>
        <v>Minor Negative</v>
      </c>
      <c r="J38" s="12" t="str" cm="1">
        <f t="array" aca="1" ref="J38" ca="1">INDIRECT($B38&amp;"!"&amp;$B$2&amp;$J$2)</f>
        <v>Neutral</v>
      </c>
      <c r="K38" s="12" t="str" cm="1">
        <f t="array" aca="1" ref="K38" ca="1">INDIRECT($B38&amp;"!"&amp;$B$2&amp;$K$2)</f>
        <v>Minor Negative</v>
      </c>
      <c r="L38" s="12" t="str" cm="1">
        <f t="array" aca="1" ref="L38" ca="1">INDIRECT($B38&amp;"!"&amp;$B$2&amp;$L$2)</f>
        <v>Neutral</v>
      </c>
      <c r="M38" s="12" t="str" cm="1">
        <f t="array" aca="1" ref="M38" ca="1">INDIRECT($B38&amp;"!"&amp;$B$2&amp;$M$2)</f>
        <v>Significant Negative</v>
      </c>
      <c r="N38" s="12" t="str" cm="1">
        <f t="array" aca="1" ref="N38" ca="1">INDIRECT($B38&amp;"!"&amp;$B$2&amp;$N$2)</f>
        <v>Neutral</v>
      </c>
      <c r="O38" s="12" t="str" cm="1">
        <f t="array" aca="1" ref="O38" ca="1">INDIRECT($B38&amp;"!"&amp;$B$2&amp;$O$2)</f>
        <v>Neutral</v>
      </c>
      <c r="P38" s="12" t="str" cm="1">
        <f t="array" aca="1" ref="P38" ca="1">INDIRECT($B38&amp;"!"&amp;$B$2&amp;$P$2)</f>
        <v>Neutral</v>
      </c>
      <c r="Q38" s="12" t="str" cm="1">
        <f t="array" aca="1" ref="Q38" ca="1">INDIRECT($B38&amp;"!"&amp;$B$2&amp;$Q$2)</f>
        <v>Minor Negative</v>
      </c>
      <c r="R38" s="12" t="str" cm="1">
        <f t="array" aca="1" ref="R38" ca="1">INDIRECT($B38&amp;"!"&amp;$B$2&amp;$R$2)</f>
        <v>Minor Negative</v>
      </c>
      <c r="U38" s="62" t="s">
        <v>102</v>
      </c>
      <c r="V38" s="47" t="str">
        <f t="shared" ca="1" si="17"/>
        <v>-</v>
      </c>
      <c r="W38" s="47" t="str">
        <f t="shared" ca="1" si="18"/>
        <v>+ +</v>
      </c>
      <c r="X38" s="47" t="str">
        <f t="shared" ca="1" si="19"/>
        <v>-</v>
      </c>
      <c r="Y38" s="47">
        <f t="shared" ca="1" si="20"/>
        <v>0</v>
      </c>
      <c r="Z38" s="47">
        <f t="shared" ca="1" si="21"/>
        <v>0</v>
      </c>
      <c r="AA38" s="47" t="str">
        <f t="shared" ca="1" si="22"/>
        <v>+</v>
      </c>
      <c r="AB38" s="47" t="str">
        <f t="shared" ca="1" si="23"/>
        <v>-</v>
      </c>
      <c r="AC38" s="47">
        <f t="shared" ca="1" si="24"/>
        <v>0</v>
      </c>
      <c r="AD38" s="47" t="str">
        <f t="shared" ca="1" si="25"/>
        <v>-</v>
      </c>
      <c r="AE38" s="47">
        <f t="shared" ca="1" si="26"/>
        <v>0</v>
      </c>
      <c r="AF38" s="47" t="str">
        <f t="shared" ca="1" si="27"/>
        <v>--</v>
      </c>
      <c r="AG38" s="47">
        <f t="shared" ca="1" si="28"/>
        <v>0</v>
      </c>
      <c r="AH38" s="47">
        <f t="shared" ca="1" si="29"/>
        <v>0</v>
      </c>
      <c r="AI38" s="47">
        <f t="shared" ca="1" si="30"/>
        <v>0</v>
      </c>
      <c r="AJ38" s="47" t="str">
        <f t="shared" ca="1" si="31"/>
        <v>-</v>
      </c>
      <c r="AK38" s="47" t="str">
        <f t="shared" ca="1" si="32"/>
        <v>-</v>
      </c>
      <c r="AL38" s="125" t="s">
        <v>77</v>
      </c>
    </row>
    <row r="39" spans="1:38">
      <c r="B39" s="12" t="s">
        <v>321</v>
      </c>
      <c r="C39" s="12" t="str" cm="1">
        <f t="array" aca="1" ref="C39" ca="1">INDIRECT($B39&amp;"!"&amp;$B$2&amp;$C$2)</f>
        <v>Significant Negative</v>
      </c>
      <c r="D39" s="12" t="str" cm="1">
        <f t="array" aca="1" ref="D39" ca="1">INDIRECT($B39&amp;"!"&amp;$B$2&amp;$D$2)</f>
        <v>Significant Positive</v>
      </c>
      <c r="E39" s="12" t="str" cm="1">
        <f t="array" aca="1" ref="E39" ca="1">INDIRECT($B39&amp;"!"&amp;$B$2&amp;$E$2)</f>
        <v>Neutral</v>
      </c>
      <c r="F39" s="12" t="str" cm="1">
        <f t="array" aca="1" ref="F39" ca="1">INDIRECT($B39&amp;"!"&amp;$B$2&amp;$F$2)</f>
        <v>Neutral</v>
      </c>
      <c r="G39" s="12" t="str" cm="1">
        <f t="array" aca="1" ref="G39" ca="1">INDIRECT($B39&amp;"!"&amp;$B$2&amp;$G$2)</f>
        <v>Neutral</v>
      </c>
      <c r="H39" s="12" t="str" cm="1">
        <f t="array" aca="1" ref="H39" ca="1">INDIRECT($B39&amp;"!"&amp;$B$2&amp;$H$2)</f>
        <v>Minor Positive</v>
      </c>
      <c r="I39" s="12" t="str" cm="1">
        <f t="array" aca="1" ref="I39" ca="1">INDIRECT($B39&amp;"!"&amp;$B$2&amp;$I$2)</f>
        <v>Neutral</v>
      </c>
      <c r="J39" s="12" t="str" cm="1">
        <f t="array" aca="1" ref="J39" ca="1">INDIRECT($B39&amp;"!"&amp;$B$2&amp;$J$2)</f>
        <v>Neutral</v>
      </c>
      <c r="K39" s="12" t="str" cm="1">
        <f t="array" aca="1" ref="K39" ca="1">INDIRECT($B39&amp;"!"&amp;$B$2&amp;$K$2)</f>
        <v>Minor Positive</v>
      </c>
      <c r="L39" s="12" t="str" cm="1">
        <f t="array" aca="1" ref="L39" ca="1">INDIRECT($B39&amp;"!"&amp;$B$2&amp;$L$2)</f>
        <v>Neutral</v>
      </c>
      <c r="M39" s="12" t="str" cm="1">
        <f t="array" aca="1" ref="M39" ca="1">INDIRECT($B39&amp;"!"&amp;$B$2&amp;$M$2)</f>
        <v>Significant Negative</v>
      </c>
      <c r="N39" s="12" t="str" cm="1">
        <f t="array" aca="1" ref="N39" ca="1">INDIRECT($B39&amp;"!"&amp;$B$2&amp;$N$2)</f>
        <v>Significant Negative</v>
      </c>
      <c r="O39" s="12" t="str" cm="1">
        <f t="array" aca="1" ref="O39" ca="1">INDIRECT($B39&amp;"!"&amp;$B$2&amp;$O$2)</f>
        <v>Neutral</v>
      </c>
      <c r="P39" s="12" t="str" cm="1">
        <f t="array" aca="1" ref="P39" ca="1">INDIRECT($B39&amp;"!"&amp;$B$2&amp;$P$2)</f>
        <v>Neutral</v>
      </c>
      <c r="Q39" s="12" t="str" cm="1">
        <f t="array" aca="1" ref="Q39" ca="1">INDIRECT($B39&amp;"!"&amp;$B$2&amp;$Q$2)</f>
        <v>Neutral</v>
      </c>
      <c r="R39" s="12" t="str" cm="1">
        <f t="array" aca="1" ref="R39" ca="1">INDIRECT($B39&amp;"!"&amp;$B$2&amp;$R$2)</f>
        <v>Minor Negative</v>
      </c>
      <c r="U39" s="62" t="s">
        <v>103</v>
      </c>
      <c r="V39" s="47" t="str">
        <f t="shared" ca="1" si="17"/>
        <v>--</v>
      </c>
      <c r="W39" s="47" t="str">
        <f t="shared" ca="1" si="18"/>
        <v>+ +</v>
      </c>
      <c r="X39" s="47">
        <f t="shared" ca="1" si="19"/>
        <v>0</v>
      </c>
      <c r="Y39" s="47">
        <f t="shared" ca="1" si="20"/>
        <v>0</v>
      </c>
      <c r="Z39" s="47">
        <f t="shared" ca="1" si="21"/>
        <v>0</v>
      </c>
      <c r="AA39" s="47" t="str">
        <f t="shared" ca="1" si="22"/>
        <v>+</v>
      </c>
      <c r="AB39" s="47">
        <f t="shared" ca="1" si="23"/>
        <v>0</v>
      </c>
      <c r="AC39" s="47">
        <f t="shared" ca="1" si="24"/>
        <v>0</v>
      </c>
      <c r="AD39" s="47" t="str">
        <f t="shared" ca="1" si="25"/>
        <v>+</v>
      </c>
      <c r="AE39" s="47">
        <f t="shared" ca="1" si="26"/>
        <v>0</v>
      </c>
      <c r="AF39" s="47" t="str">
        <f t="shared" ca="1" si="27"/>
        <v>--</v>
      </c>
      <c r="AG39" s="47" t="str">
        <f t="shared" ca="1" si="28"/>
        <v>--</v>
      </c>
      <c r="AH39" s="47">
        <f t="shared" ca="1" si="29"/>
        <v>0</v>
      </c>
      <c r="AI39" s="47">
        <f t="shared" ca="1" si="30"/>
        <v>0</v>
      </c>
      <c r="AJ39" s="47">
        <f t="shared" ca="1" si="31"/>
        <v>0</v>
      </c>
      <c r="AK39" s="47" t="str">
        <f t="shared" ca="1" si="32"/>
        <v>-</v>
      </c>
      <c r="AL39" s="125" t="s">
        <v>70</v>
      </c>
    </row>
    <row r="40" spans="1:38">
      <c r="B40" s="12" t="s">
        <v>322</v>
      </c>
      <c r="C40" s="12" t="str" cm="1">
        <f t="array" aca="1" ref="C40" ca="1">INDIRECT($B40&amp;"!"&amp;$B$2&amp;$C$2)</f>
        <v>Minor Negative</v>
      </c>
      <c r="D40" s="12" t="str" cm="1">
        <f t="array" aca="1" ref="D40" ca="1">INDIRECT($B40&amp;"!"&amp;$B$2&amp;$D$2)</f>
        <v>Significant Positive</v>
      </c>
      <c r="E40" s="12" t="str" cm="1">
        <f t="array" aca="1" ref="E40" ca="1">INDIRECT($B40&amp;"!"&amp;$B$2&amp;$E$2)</f>
        <v>Neutral</v>
      </c>
      <c r="F40" s="12" t="str" cm="1">
        <f t="array" aca="1" ref="F40" ca="1">INDIRECT($B40&amp;"!"&amp;$B$2&amp;$F$2)</f>
        <v>Neutral</v>
      </c>
      <c r="G40" s="12" t="str" cm="1">
        <f t="array" aca="1" ref="G40" ca="1">INDIRECT($B40&amp;"!"&amp;$B$2&amp;$G$2)</f>
        <v>Neutral</v>
      </c>
      <c r="H40" s="12" t="str" cm="1">
        <f t="array" aca="1" ref="H40" ca="1">INDIRECT($B40&amp;"!"&amp;$B$2&amp;$H$2)</f>
        <v>Minor Positive</v>
      </c>
      <c r="I40" s="12" t="str" cm="1">
        <f t="array" aca="1" ref="I40" ca="1">INDIRECT($B40&amp;"!"&amp;$B$2&amp;$I$2)</f>
        <v>Neutral</v>
      </c>
      <c r="J40" s="12" t="str" cm="1">
        <f t="array" aca="1" ref="J40" ca="1">INDIRECT($B40&amp;"!"&amp;$B$2&amp;$J$2)</f>
        <v>Neutral</v>
      </c>
      <c r="K40" s="12" t="str" cm="1">
        <f t="array" aca="1" ref="K40" ca="1">INDIRECT($B40&amp;"!"&amp;$B$2&amp;$K$2)</f>
        <v>Minor Positive</v>
      </c>
      <c r="L40" s="12" t="str" cm="1">
        <f t="array" aca="1" ref="L40" ca="1">INDIRECT($B40&amp;"!"&amp;$B$2&amp;$L$2)</f>
        <v>Neutral</v>
      </c>
      <c r="M40" s="12" t="str" cm="1">
        <f t="array" aca="1" ref="M40" ca="1">INDIRECT($B40&amp;"!"&amp;$B$2&amp;$M$2)</f>
        <v>Significant Negative</v>
      </c>
      <c r="N40" s="12" t="str" cm="1">
        <f t="array" aca="1" ref="N40" ca="1">INDIRECT($B40&amp;"!"&amp;$B$2&amp;$N$2)</f>
        <v>Minor Negative</v>
      </c>
      <c r="O40" s="12" t="str" cm="1">
        <f t="array" aca="1" ref="O40" ca="1">INDIRECT($B40&amp;"!"&amp;$B$2&amp;$O$2)</f>
        <v>Neutral</v>
      </c>
      <c r="P40" s="12" t="str" cm="1">
        <f t="array" aca="1" ref="P40" ca="1">INDIRECT($B40&amp;"!"&amp;$B$2&amp;$P$2)</f>
        <v>Minor Negative</v>
      </c>
      <c r="Q40" s="12" t="str" cm="1">
        <f t="array" aca="1" ref="Q40" ca="1">INDIRECT($B40&amp;"!"&amp;$B$2&amp;$Q$2)</f>
        <v>Neutral</v>
      </c>
      <c r="R40" s="12" t="str" cm="1">
        <f t="array" aca="1" ref="R40" ca="1">INDIRECT($B40&amp;"!"&amp;$B$2&amp;$R$2)</f>
        <v>Minor Negative</v>
      </c>
      <c r="U40" s="62" t="s">
        <v>104</v>
      </c>
      <c r="V40" s="47" t="str">
        <f t="shared" ca="1" si="17"/>
        <v>-</v>
      </c>
      <c r="W40" s="47" t="str">
        <f t="shared" ca="1" si="18"/>
        <v>+ +</v>
      </c>
      <c r="X40" s="47">
        <f t="shared" ca="1" si="19"/>
        <v>0</v>
      </c>
      <c r="Y40" s="47">
        <f t="shared" ca="1" si="20"/>
        <v>0</v>
      </c>
      <c r="Z40" s="47">
        <f t="shared" ca="1" si="21"/>
        <v>0</v>
      </c>
      <c r="AA40" s="47" t="str">
        <f t="shared" ca="1" si="22"/>
        <v>+</v>
      </c>
      <c r="AB40" s="47">
        <f t="shared" ca="1" si="23"/>
        <v>0</v>
      </c>
      <c r="AC40" s="47">
        <f t="shared" ca="1" si="24"/>
        <v>0</v>
      </c>
      <c r="AD40" s="47" t="str">
        <f t="shared" ca="1" si="25"/>
        <v>+</v>
      </c>
      <c r="AE40" s="47">
        <f t="shared" ca="1" si="26"/>
        <v>0</v>
      </c>
      <c r="AF40" s="47" t="str">
        <f t="shared" ca="1" si="27"/>
        <v>--</v>
      </c>
      <c r="AG40" s="47" t="str">
        <f t="shared" ca="1" si="28"/>
        <v>-</v>
      </c>
      <c r="AH40" s="47">
        <f t="shared" ca="1" si="29"/>
        <v>0</v>
      </c>
      <c r="AI40" s="47" t="str">
        <f t="shared" ca="1" si="30"/>
        <v>-</v>
      </c>
      <c r="AJ40" s="47">
        <f t="shared" ca="1" si="31"/>
        <v>0</v>
      </c>
      <c r="AK40" s="47" t="str">
        <f t="shared" ca="1" si="32"/>
        <v>-</v>
      </c>
      <c r="AL40" s="125" t="s">
        <v>105</v>
      </c>
    </row>
    <row r="41" spans="1:38">
      <c r="B41" s="12" t="s">
        <v>323</v>
      </c>
      <c r="C41" s="12" t="str" cm="1">
        <f t="array" aca="1" ref="C41" ca="1">INDIRECT($B41&amp;"!"&amp;$B$2&amp;$C$2)</f>
        <v>Minor Negative</v>
      </c>
      <c r="D41" s="12" t="str" cm="1">
        <f t="array" aca="1" ref="D41" ca="1">INDIRECT($B41&amp;"!"&amp;$B$2&amp;$D$2)</f>
        <v>Significant Positive</v>
      </c>
      <c r="E41" s="12" t="str" cm="1">
        <f t="array" aca="1" ref="E41" ca="1">INDIRECT($B41&amp;"!"&amp;$B$2&amp;$E$2)</f>
        <v>Minor Negative</v>
      </c>
      <c r="F41" s="12" t="str" cm="1">
        <f t="array" aca="1" ref="F41" ca="1">INDIRECT($B41&amp;"!"&amp;$B$2&amp;$F$2)</f>
        <v>Neutral</v>
      </c>
      <c r="G41" s="12" t="str" cm="1">
        <f t="array" aca="1" ref="G41" ca="1">INDIRECT($B41&amp;"!"&amp;$B$2&amp;$G$2)</f>
        <v>Neutral</v>
      </c>
      <c r="H41" s="12" t="str" cm="1">
        <f t="array" aca="1" ref="H41" ca="1">INDIRECT($B41&amp;"!"&amp;$B$2&amp;$H$2)</f>
        <v>Minor Positive</v>
      </c>
      <c r="I41" s="12" t="str" cm="1">
        <f t="array" aca="1" ref="I41" ca="1">INDIRECT($B41&amp;"!"&amp;$B$2&amp;$I$2)</f>
        <v>Minor Negative</v>
      </c>
      <c r="J41" s="12" t="str" cm="1">
        <f t="array" aca="1" ref="J41" ca="1">INDIRECT($B41&amp;"!"&amp;$B$2&amp;$J$2)</f>
        <v>Neutral</v>
      </c>
      <c r="K41" s="12" t="str" cm="1">
        <f t="array" aca="1" ref="K41" ca="1">INDIRECT($B41&amp;"!"&amp;$B$2&amp;$K$2)</f>
        <v>Minor Negative</v>
      </c>
      <c r="L41" s="12" t="str" cm="1">
        <f t="array" aca="1" ref="L41" ca="1">INDIRECT($B41&amp;"!"&amp;$B$2&amp;$L$2)</f>
        <v>Neutral</v>
      </c>
      <c r="M41" s="12" t="str" cm="1">
        <f t="array" aca="1" ref="M41" ca="1">INDIRECT($B41&amp;"!"&amp;$B$2&amp;$M$2)</f>
        <v>Significant Negative</v>
      </c>
      <c r="N41" s="12" t="str" cm="1">
        <f t="array" aca="1" ref="N41" ca="1">INDIRECT($B41&amp;"!"&amp;$B$2&amp;$N$2)</f>
        <v>Neutral</v>
      </c>
      <c r="O41" s="12" t="str" cm="1">
        <f t="array" aca="1" ref="O41" ca="1">INDIRECT($B41&amp;"!"&amp;$B$2&amp;$O$2)</f>
        <v>Neutral</v>
      </c>
      <c r="P41" s="12" t="str" cm="1">
        <f t="array" aca="1" ref="P41" ca="1">INDIRECT($B41&amp;"!"&amp;$B$2&amp;$P$2)</f>
        <v>Neutral</v>
      </c>
      <c r="Q41" s="12" t="str" cm="1">
        <f t="array" aca="1" ref="Q41" ca="1">INDIRECT($B41&amp;"!"&amp;$B$2&amp;$Q$2)</f>
        <v>Minor Negative</v>
      </c>
      <c r="R41" s="12" t="str" cm="1">
        <f t="array" aca="1" ref="R41" ca="1">INDIRECT($B41&amp;"!"&amp;$B$2&amp;$R$2)</f>
        <v>Minor Negative</v>
      </c>
      <c r="U41" s="62" t="s">
        <v>106</v>
      </c>
      <c r="V41" s="47" t="str">
        <f t="shared" ca="1" si="17"/>
        <v>-</v>
      </c>
      <c r="W41" s="47" t="str">
        <f t="shared" ca="1" si="18"/>
        <v>+ +</v>
      </c>
      <c r="X41" s="47" t="str">
        <f t="shared" ca="1" si="19"/>
        <v>-</v>
      </c>
      <c r="Y41" s="47">
        <f t="shared" ca="1" si="20"/>
        <v>0</v>
      </c>
      <c r="Z41" s="47">
        <f t="shared" ca="1" si="21"/>
        <v>0</v>
      </c>
      <c r="AA41" s="47" t="str">
        <f t="shared" ca="1" si="22"/>
        <v>+</v>
      </c>
      <c r="AB41" s="47" t="str">
        <f t="shared" ca="1" si="23"/>
        <v>-</v>
      </c>
      <c r="AC41" s="47">
        <f t="shared" ca="1" si="24"/>
        <v>0</v>
      </c>
      <c r="AD41" s="47" t="str">
        <f t="shared" ca="1" si="25"/>
        <v>-</v>
      </c>
      <c r="AE41" s="47">
        <f t="shared" ca="1" si="26"/>
        <v>0</v>
      </c>
      <c r="AF41" s="47" t="str">
        <f t="shared" ca="1" si="27"/>
        <v>--</v>
      </c>
      <c r="AG41" s="47">
        <f t="shared" ca="1" si="28"/>
        <v>0</v>
      </c>
      <c r="AH41" s="47">
        <f t="shared" ca="1" si="29"/>
        <v>0</v>
      </c>
      <c r="AI41" s="47">
        <f t="shared" ca="1" si="30"/>
        <v>0</v>
      </c>
      <c r="AJ41" s="47" t="str">
        <f t="shared" ca="1" si="31"/>
        <v>-</v>
      </c>
      <c r="AK41" s="47" t="str">
        <f t="shared" ca="1" si="32"/>
        <v>-</v>
      </c>
      <c r="AL41" s="125" t="s">
        <v>77</v>
      </c>
    </row>
    <row r="42" spans="1:38">
      <c r="A42" s="1"/>
      <c r="B42" s="12" t="s">
        <v>324</v>
      </c>
      <c r="C42" s="12" t="str" cm="1">
        <f t="array" aca="1" ref="C42" ca="1">INDIRECT($B42&amp;"!"&amp;$B$2&amp;$C$2)</f>
        <v>Significant Negative</v>
      </c>
      <c r="D42" s="12" t="str" cm="1">
        <f t="array" aca="1" ref="D42" ca="1">INDIRECT($B42&amp;"!"&amp;$B$2&amp;$D$2)</f>
        <v>Significant Positive</v>
      </c>
      <c r="E42" s="12" t="str" cm="1">
        <f t="array" aca="1" ref="E42" ca="1">INDIRECT($B42&amp;"!"&amp;$B$2&amp;$E$2)</f>
        <v>Neutral</v>
      </c>
      <c r="F42" s="12" t="str" cm="1">
        <f t="array" aca="1" ref="F42" ca="1">INDIRECT($B42&amp;"!"&amp;$B$2&amp;$F$2)</f>
        <v>Neutral</v>
      </c>
      <c r="G42" s="12" t="str" cm="1">
        <f t="array" aca="1" ref="G42" ca="1">INDIRECT($B42&amp;"!"&amp;$B$2&amp;$G$2)</f>
        <v>Neutral</v>
      </c>
      <c r="H42" s="12" t="str" cm="1">
        <f t="array" aca="1" ref="H42" ca="1">INDIRECT($B42&amp;"!"&amp;$B$2&amp;$H$2)</f>
        <v>Minor Positive</v>
      </c>
      <c r="I42" s="12" t="str" cm="1">
        <f t="array" aca="1" ref="I42" ca="1">INDIRECT($B42&amp;"!"&amp;$B$2&amp;$I$2)</f>
        <v>Neutral</v>
      </c>
      <c r="J42" s="12" t="str" cm="1">
        <f t="array" aca="1" ref="J42" ca="1">INDIRECT($B42&amp;"!"&amp;$B$2&amp;$J$2)</f>
        <v>Neutral</v>
      </c>
      <c r="K42" s="12" t="str" cm="1">
        <f t="array" aca="1" ref="K42" ca="1">INDIRECT($B42&amp;"!"&amp;$B$2&amp;$K$2)</f>
        <v>Minor Positive</v>
      </c>
      <c r="L42" s="12" t="str" cm="1">
        <f t="array" aca="1" ref="L42" ca="1">INDIRECT($B42&amp;"!"&amp;$B$2&amp;$L$2)</f>
        <v>Neutral</v>
      </c>
      <c r="M42" s="12" t="str" cm="1">
        <f t="array" aca="1" ref="M42" ca="1">INDIRECT($B42&amp;"!"&amp;$B$2&amp;$M$2)</f>
        <v>Significant Negative</v>
      </c>
      <c r="N42" s="12" t="str" cm="1">
        <f t="array" aca="1" ref="N42" ca="1">INDIRECT($B42&amp;"!"&amp;$B$2&amp;$N$2)</f>
        <v>Significant Negative</v>
      </c>
      <c r="O42" s="12" t="str" cm="1">
        <f t="array" aca="1" ref="O42" ca="1">INDIRECT($B42&amp;"!"&amp;$B$2&amp;$O$2)</f>
        <v>Neutral</v>
      </c>
      <c r="P42" s="12" t="str" cm="1">
        <f t="array" aca="1" ref="P42" ca="1">INDIRECT($B42&amp;"!"&amp;$B$2&amp;$P$2)</f>
        <v>Neutral</v>
      </c>
      <c r="Q42" s="12" t="str" cm="1">
        <f t="array" aca="1" ref="Q42" ca="1">INDIRECT($B42&amp;"!"&amp;$B$2&amp;$Q$2)</f>
        <v>Minor Negative</v>
      </c>
      <c r="R42" s="12" t="str" cm="1">
        <f t="array" aca="1" ref="R42" ca="1">INDIRECT($B42&amp;"!"&amp;$B$2&amp;$R$2)</f>
        <v>Minor Negative</v>
      </c>
      <c r="U42" s="200" t="s">
        <v>107</v>
      </c>
      <c r="V42" s="47" t="str">
        <f t="shared" ca="1" si="17"/>
        <v>--</v>
      </c>
      <c r="W42" s="47" t="str">
        <f t="shared" ca="1" si="18"/>
        <v>+ +</v>
      </c>
      <c r="X42" s="47">
        <f t="shared" ca="1" si="19"/>
        <v>0</v>
      </c>
      <c r="Y42" s="47">
        <f t="shared" ca="1" si="20"/>
        <v>0</v>
      </c>
      <c r="Z42" s="47">
        <f t="shared" ca="1" si="21"/>
        <v>0</v>
      </c>
      <c r="AA42" s="47" t="str">
        <f t="shared" ca="1" si="22"/>
        <v>+</v>
      </c>
      <c r="AB42" s="47">
        <f t="shared" ca="1" si="23"/>
        <v>0</v>
      </c>
      <c r="AC42" s="47">
        <f t="shared" ca="1" si="24"/>
        <v>0</v>
      </c>
      <c r="AD42" s="47" t="str">
        <f t="shared" ca="1" si="25"/>
        <v>+</v>
      </c>
      <c r="AE42" s="47">
        <f t="shared" ca="1" si="26"/>
        <v>0</v>
      </c>
      <c r="AF42" s="47" t="str">
        <f t="shared" ca="1" si="27"/>
        <v>--</v>
      </c>
      <c r="AG42" s="47" t="str">
        <f t="shared" ca="1" si="28"/>
        <v>--</v>
      </c>
      <c r="AH42" s="47">
        <f t="shared" ca="1" si="29"/>
        <v>0</v>
      </c>
      <c r="AI42" s="47">
        <f t="shared" ca="1" si="30"/>
        <v>0</v>
      </c>
      <c r="AJ42" s="47" t="str">
        <f t="shared" ca="1" si="31"/>
        <v>-</v>
      </c>
      <c r="AK42" s="47" t="str">
        <f t="shared" ca="1" si="32"/>
        <v>-</v>
      </c>
      <c r="AL42" s="125" t="s">
        <v>75</v>
      </c>
    </row>
    <row r="43" spans="1:38">
      <c r="B43" s="12" t="s">
        <v>325</v>
      </c>
      <c r="C43" s="12" t="str" cm="1">
        <f t="array" aca="1" ref="C43" ca="1">INDIRECT($B43&amp;"!"&amp;$B$2&amp;$C$2)</f>
        <v>Minor Negative</v>
      </c>
      <c r="D43" s="12" t="str" cm="1">
        <f t="array" aca="1" ref="D43" ca="1">INDIRECT($B43&amp;"!"&amp;$B$2&amp;$D$2)</f>
        <v>Significant Positive</v>
      </c>
      <c r="E43" s="12" t="str" cm="1">
        <f t="array" aca="1" ref="E43" ca="1">INDIRECT($B43&amp;"!"&amp;$B$2&amp;$E$2)</f>
        <v>Neutral</v>
      </c>
      <c r="F43" s="12" t="str" cm="1">
        <f t="array" aca="1" ref="F43" ca="1">INDIRECT($B43&amp;"!"&amp;$B$2&amp;$F$2)</f>
        <v>Neutral</v>
      </c>
      <c r="G43" s="12" t="str" cm="1">
        <f t="array" aca="1" ref="G43" ca="1">INDIRECT($B43&amp;"!"&amp;$B$2&amp;$G$2)</f>
        <v>Neutral</v>
      </c>
      <c r="H43" s="12" t="str" cm="1">
        <f t="array" aca="1" ref="H43" ca="1">INDIRECT($B43&amp;"!"&amp;$B$2&amp;$H$2)</f>
        <v>Minor Positive</v>
      </c>
      <c r="I43" s="12" t="str" cm="1">
        <f t="array" aca="1" ref="I43" ca="1">INDIRECT($B43&amp;"!"&amp;$B$2&amp;$I$2)</f>
        <v>Neutral</v>
      </c>
      <c r="J43" s="12" t="str" cm="1">
        <f t="array" aca="1" ref="J43" ca="1">INDIRECT($B43&amp;"!"&amp;$B$2&amp;$J$2)</f>
        <v>Neutral</v>
      </c>
      <c r="K43" s="12" t="str" cm="1">
        <f t="array" aca="1" ref="K43" ca="1">INDIRECT($B43&amp;"!"&amp;$B$2&amp;$K$2)</f>
        <v>Minor Positive</v>
      </c>
      <c r="L43" s="12" t="str" cm="1">
        <f t="array" aca="1" ref="L43" ca="1">INDIRECT($B43&amp;"!"&amp;$B$2&amp;$L$2)</f>
        <v>Neutral</v>
      </c>
      <c r="M43" s="12" t="str" cm="1">
        <f t="array" aca="1" ref="M43" ca="1">INDIRECT($B43&amp;"!"&amp;$B$2&amp;$M$2)</f>
        <v>Significant Negative</v>
      </c>
      <c r="N43" s="12" t="str" cm="1">
        <f t="array" aca="1" ref="N43" ca="1">INDIRECT($B43&amp;"!"&amp;$B$2&amp;$N$2)</f>
        <v>Minor Negative</v>
      </c>
      <c r="O43" s="12" t="str" cm="1">
        <f t="array" aca="1" ref="O43" ca="1">INDIRECT($B43&amp;"!"&amp;$B$2&amp;$O$2)</f>
        <v>Neutral</v>
      </c>
      <c r="P43" s="12" t="str" cm="1">
        <f t="array" aca="1" ref="P43" ca="1">INDIRECT($B43&amp;"!"&amp;$B$2&amp;$P$2)</f>
        <v>Minor Negative</v>
      </c>
      <c r="Q43" s="12" t="str" cm="1">
        <f t="array" aca="1" ref="Q43" ca="1">INDIRECT($B43&amp;"!"&amp;$B$2&amp;$Q$2)</f>
        <v>Neutral</v>
      </c>
      <c r="R43" s="12" t="str" cm="1">
        <f t="array" aca="1" ref="R43" ca="1">INDIRECT($B43&amp;"!"&amp;$B$2&amp;$R$2)</f>
        <v>Significant Negative</v>
      </c>
      <c r="T43" t="s">
        <v>305</v>
      </c>
      <c r="U43" s="201" t="s">
        <v>108</v>
      </c>
      <c r="V43" s="166" t="str">
        <f t="shared" ca="1" si="17"/>
        <v>-</v>
      </c>
      <c r="W43" s="47" t="str">
        <f t="shared" ca="1" si="18"/>
        <v>+ +</v>
      </c>
      <c r="X43" s="47">
        <f t="shared" ca="1" si="19"/>
        <v>0</v>
      </c>
      <c r="Y43" s="47">
        <f t="shared" ca="1" si="20"/>
        <v>0</v>
      </c>
      <c r="Z43" s="47">
        <f t="shared" ca="1" si="21"/>
        <v>0</v>
      </c>
      <c r="AA43" s="47" t="str">
        <f t="shared" ca="1" si="22"/>
        <v>+</v>
      </c>
      <c r="AB43" s="47">
        <f t="shared" ca="1" si="23"/>
        <v>0</v>
      </c>
      <c r="AC43" s="47">
        <f t="shared" ca="1" si="24"/>
        <v>0</v>
      </c>
      <c r="AD43" s="47" t="str">
        <f t="shared" ca="1" si="25"/>
        <v>+</v>
      </c>
      <c r="AE43" s="47">
        <f t="shared" ca="1" si="26"/>
        <v>0</v>
      </c>
      <c r="AF43" s="47" t="str">
        <f t="shared" ca="1" si="27"/>
        <v>--</v>
      </c>
      <c r="AG43" s="47" t="str">
        <f t="shared" ca="1" si="28"/>
        <v>-</v>
      </c>
      <c r="AH43" s="47">
        <f t="shared" ca="1" si="29"/>
        <v>0</v>
      </c>
      <c r="AI43" s="47" t="str">
        <f t="shared" ca="1" si="30"/>
        <v>-</v>
      </c>
      <c r="AJ43" s="47">
        <f t="shared" ca="1" si="31"/>
        <v>0</v>
      </c>
      <c r="AK43" s="47" t="str">
        <f t="shared" ca="1" si="32"/>
        <v>--</v>
      </c>
      <c r="AL43" s="125" t="s">
        <v>88</v>
      </c>
    </row>
    <row r="44" spans="1:38">
      <c r="B44" s="12" t="s">
        <v>326</v>
      </c>
      <c r="C44" s="12" t="str" cm="1">
        <f t="array" aca="1" ref="C44" ca="1">INDIRECT($B44&amp;"!"&amp;$B$2&amp;$C$2)</f>
        <v>Minor Negative</v>
      </c>
      <c r="D44" s="12" t="str" cm="1">
        <f t="array" aca="1" ref="D44" ca="1">INDIRECT($B44&amp;"!"&amp;$B$2&amp;$D$2)</f>
        <v>Significant Positive</v>
      </c>
      <c r="E44" s="12" t="str" cm="1">
        <f t="array" aca="1" ref="E44" ca="1">INDIRECT($B44&amp;"!"&amp;$B$2&amp;$E$2)</f>
        <v>Minor Negative</v>
      </c>
      <c r="F44" s="12" t="str" cm="1">
        <f t="array" aca="1" ref="F44" ca="1">INDIRECT($B44&amp;"!"&amp;$B$2&amp;$F$2)</f>
        <v>Neutral</v>
      </c>
      <c r="G44" s="12" t="str" cm="1">
        <f t="array" aca="1" ref="G44" ca="1">INDIRECT($B44&amp;"!"&amp;$B$2&amp;$G$2)</f>
        <v>Neutral</v>
      </c>
      <c r="H44" s="12" t="str" cm="1">
        <f t="array" aca="1" ref="H44" ca="1">INDIRECT($B44&amp;"!"&amp;$B$2&amp;$H$2)</f>
        <v>Minor Positive</v>
      </c>
      <c r="I44" s="12" t="str" cm="1">
        <f t="array" aca="1" ref="I44" ca="1">INDIRECT($B44&amp;"!"&amp;$B$2&amp;$I$2)</f>
        <v>Neutral</v>
      </c>
      <c r="J44" s="12" t="str" cm="1">
        <f t="array" aca="1" ref="J44" ca="1">INDIRECT($B44&amp;"!"&amp;$B$2&amp;$J$2)</f>
        <v>Neutral</v>
      </c>
      <c r="K44" s="12" t="str" cm="1">
        <f t="array" aca="1" ref="K44" ca="1">INDIRECT($B44&amp;"!"&amp;$B$2&amp;$K$2)</f>
        <v>Minor Positive</v>
      </c>
      <c r="L44" s="12" t="str" cm="1">
        <f t="array" aca="1" ref="L44" ca="1">INDIRECT($B44&amp;"!"&amp;$B$2&amp;$L$2)</f>
        <v>Neutral</v>
      </c>
      <c r="M44" s="12" t="str" cm="1">
        <f t="array" aca="1" ref="M44" ca="1">INDIRECT($B44&amp;"!"&amp;$B$2&amp;$M$2)</f>
        <v>Minor Positive</v>
      </c>
      <c r="N44" s="12" t="str" cm="1">
        <f t="array" aca="1" ref="N44" ca="1">INDIRECT($B44&amp;"!"&amp;$B$2&amp;$N$2)</f>
        <v>Minor Negative</v>
      </c>
      <c r="O44" s="12" t="str" cm="1">
        <f t="array" aca="1" ref="O44" ca="1">INDIRECT($B44&amp;"!"&amp;$B$2&amp;$O$2)</f>
        <v>Minor Positive</v>
      </c>
      <c r="P44" s="12" t="str" cm="1">
        <f t="array" aca="1" ref="P44" ca="1">INDIRECT($B44&amp;"!"&amp;$B$2&amp;$P$2)</f>
        <v>Neutral</v>
      </c>
      <c r="Q44" s="12" t="str" cm="1">
        <f t="array" aca="1" ref="Q44" ca="1">INDIRECT($B44&amp;"!"&amp;$B$2&amp;$Q$2)</f>
        <v>Neutral</v>
      </c>
      <c r="R44" s="12" t="str" cm="1">
        <f t="array" aca="1" ref="R44" ca="1">INDIRECT($B44&amp;"!"&amp;$B$2&amp;$R$2)</f>
        <v>Significant Negative</v>
      </c>
      <c r="T44" t="s">
        <v>305</v>
      </c>
      <c r="U44" s="201" t="s">
        <v>109</v>
      </c>
      <c r="V44" s="166" t="str">
        <f t="shared" ca="1" si="17"/>
        <v>-</v>
      </c>
      <c r="W44" s="47" t="str">
        <f t="shared" ca="1" si="18"/>
        <v>+ +</v>
      </c>
      <c r="X44" s="47" t="str">
        <f t="shared" ca="1" si="19"/>
        <v>-</v>
      </c>
      <c r="Y44" s="47">
        <f t="shared" ca="1" si="20"/>
        <v>0</v>
      </c>
      <c r="Z44" s="47">
        <f t="shared" ca="1" si="21"/>
        <v>0</v>
      </c>
      <c r="AA44" s="47" t="str">
        <f t="shared" ca="1" si="22"/>
        <v>+</v>
      </c>
      <c r="AB44" s="47">
        <f t="shared" ca="1" si="23"/>
        <v>0</v>
      </c>
      <c r="AC44" s="47">
        <f t="shared" ca="1" si="24"/>
        <v>0</v>
      </c>
      <c r="AD44" s="47" t="str">
        <f t="shared" ca="1" si="25"/>
        <v>+</v>
      </c>
      <c r="AE44" s="47">
        <f t="shared" ca="1" si="26"/>
        <v>0</v>
      </c>
      <c r="AF44" s="47" t="str">
        <f t="shared" ca="1" si="27"/>
        <v>+</v>
      </c>
      <c r="AG44" s="47" t="str">
        <f t="shared" ca="1" si="28"/>
        <v>-</v>
      </c>
      <c r="AH44" s="47" t="str">
        <f t="shared" ca="1" si="29"/>
        <v>+</v>
      </c>
      <c r="AI44" s="47">
        <f t="shared" ca="1" si="30"/>
        <v>0</v>
      </c>
      <c r="AJ44" s="47">
        <f t="shared" ca="1" si="31"/>
        <v>0</v>
      </c>
      <c r="AK44" s="47" t="str">
        <f t="shared" ca="1" si="32"/>
        <v>--</v>
      </c>
      <c r="AL44" s="125" t="s">
        <v>85</v>
      </c>
    </row>
    <row r="45" spans="1:38">
      <c r="B45" s="12" t="s">
        <v>327</v>
      </c>
      <c r="C45" s="12" t="str" cm="1">
        <f t="array" aca="1" ref="C45" ca="1">INDIRECT($B45&amp;"!"&amp;$B$2&amp;$C$2)</f>
        <v>Minor Negative</v>
      </c>
      <c r="D45" s="12" t="str" cm="1">
        <f t="array" aca="1" ref="D45" ca="1">INDIRECT($B45&amp;"!"&amp;$B$2&amp;$D$2)</f>
        <v>Significant Positive</v>
      </c>
      <c r="E45" s="12" t="str" cm="1">
        <f t="array" aca="1" ref="E45" ca="1">INDIRECT($B45&amp;"!"&amp;$B$2&amp;$E$2)</f>
        <v>Minor Negative</v>
      </c>
      <c r="F45" s="12" t="str" cm="1">
        <f t="array" aca="1" ref="F45" ca="1">INDIRECT($B45&amp;"!"&amp;$B$2&amp;$F$2)</f>
        <v>Neutral</v>
      </c>
      <c r="G45" s="12" t="str" cm="1">
        <f t="array" aca="1" ref="G45" ca="1">INDIRECT($B45&amp;"!"&amp;$B$2&amp;$G$2)</f>
        <v>Neutral</v>
      </c>
      <c r="H45" s="12" t="str" cm="1">
        <f t="array" aca="1" ref="H45" ca="1">INDIRECT($B45&amp;"!"&amp;$B$2&amp;$H$2)</f>
        <v>Minor Positive</v>
      </c>
      <c r="I45" s="12" t="str" cm="1">
        <f t="array" aca="1" ref="I45" ca="1">INDIRECT($B45&amp;"!"&amp;$B$2&amp;$I$2)</f>
        <v>Neutral</v>
      </c>
      <c r="J45" s="12" t="str" cm="1">
        <f t="array" aca="1" ref="J45" ca="1">INDIRECT($B45&amp;"!"&amp;$B$2&amp;$J$2)</f>
        <v>Minor Negative</v>
      </c>
      <c r="K45" s="12" t="str" cm="1">
        <f t="array" aca="1" ref="K45" ca="1">INDIRECT($B45&amp;"!"&amp;$B$2&amp;$K$2)</f>
        <v>Minor Positive</v>
      </c>
      <c r="L45" s="12" t="str" cm="1">
        <f t="array" aca="1" ref="L45" ca="1">INDIRECT($B45&amp;"!"&amp;$B$2&amp;$L$2)</f>
        <v>Neutral</v>
      </c>
      <c r="M45" s="12" t="str" cm="1">
        <f t="array" aca="1" ref="M45" ca="1">INDIRECT($B45&amp;"!"&amp;$B$2&amp;$M$2)</f>
        <v>Significant Negative</v>
      </c>
      <c r="N45" s="12" t="str" cm="1">
        <f t="array" aca="1" ref="N45" ca="1">INDIRECT($B45&amp;"!"&amp;$B$2&amp;$N$2)</f>
        <v>Uncertain</v>
      </c>
      <c r="O45" s="12" t="str" cm="1">
        <f t="array" aca="1" ref="O45" ca="1">INDIRECT($B45&amp;"!"&amp;$B$2&amp;$O$2)</f>
        <v>Minor Positive</v>
      </c>
      <c r="P45" s="12" t="str" cm="1">
        <f t="array" aca="1" ref="P45" ca="1">INDIRECT($B45&amp;"!"&amp;$B$2&amp;$P$2)</f>
        <v>Neutral</v>
      </c>
      <c r="Q45" s="12" t="str" cm="1">
        <f t="array" aca="1" ref="Q45" ca="1">INDIRECT($B45&amp;"!"&amp;$B$2&amp;$Q$2)</f>
        <v>Neutral</v>
      </c>
      <c r="R45" s="12" t="str" cm="1">
        <f t="array" aca="1" ref="R45" ca="1">INDIRECT($B45&amp;"!"&amp;$B$2&amp;$R$2)</f>
        <v>Minor Negative</v>
      </c>
      <c r="T45" t="s">
        <v>305</v>
      </c>
      <c r="U45" s="77" t="s">
        <v>111</v>
      </c>
      <c r="V45" s="47" t="str">
        <f t="shared" ca="1" si="17"/>
        <v>-</v>
      </c>
      <c r="W45" s="47" t="str">
        <f t="shared" ca="1" si="18"/>
        <v>+ +</v>
      </c>
      <c r="X45" s="47" t="str">
        <f t="shared" ca="1" si="19"/>
        <v>-</v>
      </c>
      <c r="Y45" s="47">
        <f t="shared" ca="1" si="20"/>
        <v>0</v>
      </c>
      <c r="Z45" s="47">
        <f t="shared" ca="1" si="21"/>
        <v>0</v>
      </c>
      <c r="AA45" s="47" t="str">
        <f t="shared" ca="1" si="22"/>
        <v>+</v>
      </c>
      <c r="AB45" s="47">
        <f t="shared" ca="1" si="23"/>
        <v>0</v>
      </c>
      <c r="AC45" s="47" t="str">
        <f t="shared" ca="1" si="24"/>
        <v>-</v>
      </c>
      <c r="AD45" s="47" t="str">
        <f t="shared" ca="1" si="25"/>
        <v>+</v>
      </c>
      <c r="AE45" s="47">
        <f t="shared" ca="1" si="26"/>
        <v>0</v>
      </c>
      <c r="AF45" s="47" t="str">
        <f t="shared" ca="1" si="27"/>
        <v>--</v>
      </c>
      <c r="AG45" s="47" t="str">
        <f t="shared" ca="1" si="28"/>
        <v>?</v>
      </c>
      <c r="AH45" s="47" t="str">
        <f t="shared" ca="1" si="29"/>
        <v>+</v>
      </c>
      <c r="AI45" s="47">
        <f t="shared" ca="1" si="30"/>
        <v>0</v>
      </c>
      <c r="AJ45" s="47">
        <f t="shared" ca="1" si="31"/>
        <v>0</v>
      </c>
      <c r="AK45" s="47" t="str">
        <f t="shared" ca="1" si="32"/>
        <v>-</v>
      </c>
      <c r="AL45" s="125" t="s">
        <v>86</v>
      </c>
    </row>
    <row r="46" spans="1:38">
      <c r="B46" s="12" t="s">
        <v>328</v>
      </c>
      <c r="C46" s="12" t="str" cm="1">
        <f t="array" aca="1" ref="C46" ca="1">INDIRECT($B46&amp;"!"&amp;$B$2&amp;$C$2)</f>
        <v>Minor Negative</v>
      </c>
      <c r="D46" s="12" t="str" cm="1">
        <f t="array" aca="1" ref="D46" ca="1">INDIRECT($B46&amp;"!"&amp;$B$2&amp;$D$2)</f>
        <v>Significant Positive</v>
      </c>
      <c r="E46" s="12" t="str" cm="1">
        <f t="array" aca="1" ref="E46" ca="1">INDIRECT($B46&amp;"!"&amp;$B$2&amp;$E$2)</f>
        <v>Minor Negative</v>
      </c>
      <c r="F46" s="12" t="str" cm="1">
        <f t="array" aca="1" ref="F46" ca="1">INDIRECT($B46&amp;"!"&amp;$B$2&amp;$F$2)</f>
        <v>Neutral</v>
      </c>
      <c r="G46" s="12" t="str" cm="1">
        <f t="array" aca="1" ref="G46" ca="1">INDIRECT($B46&amp;"!"&amp;$B$2&amp;$G$2)</f>
        <v>Neutral</v>
      </c>
      <c r="H46" s="12" t="str" cm="1">
        <f t="array" aca="1" ref="H46" ca="1">INDIRECT($B46&amp;"!"&amp;$B$2&amp;$H$2)</f>
        <v>Neutral</v>
      </c>
      <c r="I46" s="12" t="str" cm="1">
        <f t="array" aca="1" ref="I46" ca="1">INDIRECT($B46&amp;"!"&amp;$B$2&amp;$I$2)</f>
        <v>Neutral</v>
      </c>
      <c r="J46" s="12" t="str" cm="1">
        <f t="array" aca="1" ref="J46" ca="1">INDIRECT($B46&amp;"!"&amp;$B$2&amp;$J$2)</f>
        <v>Minor Negative</v>
      </c>
      <c r="K46" s="12" t="str" cm="1">
        <f t="array" aca="1" ref="K46" ca="1">INDIRECT($B46&amp;"!"&amp;$B$2&amp;$K$2)</f>
        <v>Minor Positive</v>
      </c>
      <c r="L46" s="12" t="str" cm="1">
        <f t="array" aca="1" ref="L46" ca="1">INDIRECT($B46&amp;"!"&amp;$B$2&amp;$L$2)</f>
        <v>Neutral</v>
      </c>
      <c r="M46" s="12" t="str" cm="1">
        <f t="array" aca="1" ref="M46" ca="1">INDIRECT($B46&amp;"!"&amp;$B$2&amp;$M$2)</f>
        <v>Significant Negative</v>
      </c>
      <c r="N46" s="12" t="str" cm="1">
        <f t="array" aca="1" ref="N46" ca="1">INDIRECT($B46&amp;"!"&amp;$B$2&amp;$N$2)</f>
        <v>Minor Negative</v>
      </c>
      <c r="O46" s="12" t="str" cm="1">
        <f t="array" aca="1" ref="O46" ca="1">INDIRECT($B46&amp;"!"&amp;$B$2&amp;$O$2)</f>
        <v>Neutral</v>
      </c>
      <c r="P46" s="12" t="str" cm="1">
        <f t="array" aca="1" ref="P46" ca="1">INDIRECT($B46&amp;"!"&amp;$B$2&amp;$P$2)</f>
        <v>Significant Negative</v>
      </c>
      <c r="Q46" s="12" t="str" cm="1">
        <f t="array" aca="1" ref="Q46" ca="1">INDIRECT($B46&amp;"!"&amp;$B$2&amp;$Q$2)</f>
        <v>Minor Negative</v>
      </c>
      <c r="R46" s="12" t="str" cm="1">
        <f t="array" aca="1" ref="R46" ca="1">INDIRECT($B46&amp;"!"&amp;$B$2&amp;$R$2)</f>
        <v>Minor Negative</v>
      </c>
      <c r="U46" s="12" t="s">
        <v>112</v>
      </c>
      <c r="V46" s="47" t="str">
        <f t="shared" ca="1" si="17"/>
        <v>-</v>
      </c>
      <c r="W46" s="47" t="str">
        <f t="shared" ca="1" si="18"/>
        <v>+ +</v>
      </c>
      <c r="X46" s="47" t="str">
        <f t="shared" ca="1" si="19"/>
        <v>-</v>
      </c>
      <c r="Y46" s="47">
        <f t="shared" ca="1" si="20"/>
        <v>0</v>
      </c>
      <c r="Z46" s="47">
        <f t="shared" ca="1" si="21"/>
        <v>0</v>
      </c>
      <c r="AA46" s="47">
        <f t="shared" ca="1" si="22"/>
        <v>0</v>
      </c>
      <c r="AB46" s="47">
        <f t="shared" ca="1" si="23"/>
        <v>0</v>
      </c>
      <c r="AC46" s="47" t="str">
        <f t="shared" ca="1" si="24"/>
        <v>-</v>
      </c>
      <c r="AD46" s="47" t="str">
        <f t="shared" ca="1" si="25"/>
        <v>+</v>
      </c>
      <c r="AE46" s="47">
        <f t="shared" ca="1" si="26"/>
        <v>0</v>
      </c>
      <c r="AF46" s="47" t="str">
        <f t="shared" ca="1" si="27"/>
        <v>--</v>
      </c>
      <c r="AG46" s="47" t="str">
        <f t="shared" ca="1" si="28"/>
        <v>-</v>
      </c>
      <c r="AH46" s="47">
        <f t="shared" ca="1" si="29"/>
        <v>0</v>
      </c>
      <c r="AI46" s="47" t="str">
        <f t="shared" ca="1" si="30"/>
        <v>--</v>
      </c>
      <c r="AJ46" s="47" t="str">
        <f t="shared" ca="1" si="31"/>
        <v>-</v>
      </c>
      <c r="AK46" s="47" t="str">
        <f t="shared" ca="1" si="32"/>
        <v>-</v>
      </c>
      <c r="AL46" s="125" t="s">
        <v>113</v>
      </c>
    </row>
    <row r="47" spans="1:38">
      <c r="B47" s="12" t="s">
        <v>329</v>
      </c>
      <c r="C47" s="12" t="str" cm="1">
        <f t="array" aca="1" ref="C47" ca="1">INDIRECT($B47&amp;"!"&amp;$B$2&amp;$C$2)</f>
        <v>Minor Negative</v>
      </c>
      <c r="D47" s="12" t="str" cm="1">
        <f t="array" aca="1" ref="D47" ca="1">INDIRECT($B47&amp;"!"&amp;$B$2&amp;$D$2)</f>
        <v>Significant Positive</v>
      </c>
      <c r="E47" s="12" t="str" cm="1">
        <f t="array" aca="1" ref="E47" ca="1">INDIRECT($B47&amp;"!"&amp;$B$2&amp;$E$2)</f>
        <v>Neutral</v>
      </c>
      <c r="F47" s="12" t="str" cm="1">
        <f t="array" aca="1" ref="F47" ca="1">INDIRECT($B47&amp;"!"&amp;$B$2&amp;$F$2)</f>
        <v>Neutral</v>
      </c>
      <c r="G47" s="12" t="str" cm="1">
        <f t="array" aca="1" ref="G47" ca="1">INDIRECT($B47&amp;"!"&amp;$B$2&amp;$G$2)</f>
        <v>Neutral</v>
      </c>
      <c r="H47" s="12" t="str" cm="1">
        <f t="array" aca="1" ref="H47" ca="1">INDIRECT($B47&amp;"!"&amp;$B$2&amp;$H$2)</f>
        <v>Minor Positive</v>
      </c>
      <c r="I47" s="12" t="str" cm="1">
        <f t="array" aca="1" ref="I47" ca="1">INDIRECT($B47&amp;"!"&amp;$B$2&amp;$I$2)</f>
        <v>Neutral</v>
      </c>
      <c r="J47" s="12" t="str" cm="1">
        <f t="array" aca="1" ref="J47" ca="1">INDIRECT($B47&amp;"!"&amp;$B$2&amp;$J$2)</f>
        <v>Neutral</v>
      </c>
      <c r="K47" s="12" t="str" cm="1">
        <f t="array" aca="1" ref="K47" ca="1">INDIRECT($B47&amp;"!"&amp;$B$2&amp;$K$2)</f>
        <v>Significant Negative</v>
      </c>
      <c r="L47" s="12" t="str" cm="1">
        <f t="array" aca="1" ref="L47" ca="1">INDIRECT($B47&amp;"!"&amp;$B$2&amp;$L$2)</f>
        <v>Neutral</v>
      </c>
      <c r="M47" s="12" t="str" cm="1">
        <f t="array" aca="1" ref="M47" ca="1">INDIRECT($B47&amp;"!"&amp;$B$2&amp;$M$2)</f>
        <v>Significant Negative</v>
      </c>
      <c r="N47" s="12" t="str" cm="1">
        <f t="array" aca="1" ref="N47" ca="1">INDIRECT($B47&amp;"!"&amp;$B$2&amp;$N$2)</f>
        <v>Minor Negative</v>
      </c>
      <c r="O47" s="12" t="str" cm="1">
        <f t="array" aca="1" ref="O47" ca="1">INDIRECT($B47&amp;"!"&amp;$B$2&amp;$O$2)</f>
        <v>Neutral</v>
      </c>
      <c r="P47" s="12" t="str" cm="1">
        <f t="array" aca="1" ref="P47" ca="1">INDIRECT($B47&amp;"!"&amp;$B$2&amp;$P$2)</f>
        <v>Neutral</v>
      </c>
      <c r="Q47" s="12" t="str" cm="1">
        <f t="array" aca="1" ref="Q47" ca="1">INDIRECT($B47&amp;"!"&amp;$B$2&amp;$Q$2)</f>
        <v>Neutral</v>
      </c>
      <c r="R47" s="12" t="str" cm="1">
        <f t="array" aca="1" ref="R47" ca="1">INDIRECT($B47&amp;"!"&amp;$B$2&amp;$R$2)</f>
        <v>Minor Negative</v>
      </c>
      <c r="U47" s="12" t="s">
        <v>114</v>
      </c>
      <c r="V47" s="47" t="str">
        <f t="shared" ca="1" si="17"/>
        <v>-</v>
      </c>
      <c r="W47" s="47" t="str">
        <f t="shared" ca="1" si="18"/>
        <v>+ +</v>
      </c>
      <c r="X47" s="47">
        <f t="shared" ca="1" si="19"/>
        <v>0</v>
      </c>
      <c r="Y47" s="47">
        <f t="shared" ca="1" si="20"/>
        <v>0</v>
      </c>
      <c r="Z47" s="47">
        <f t="shared" ca="1" si="21"/>
        <v>0</v>
      </c>
      <c r="AA47" s="47" t="str">
        <f t="shared" ca="1" si="22"/>
        <v>+</v>
      </c>
      <c r="AB47" s="47">
        <f t="shared" ca="1" si="23"/>
        <v>0</v>
      </c>
      <c r="AC47" s="47">
        <f t="shared" ca="1" si="24"/>
        <v>0</v>
      </c>
      <c r="AD47" s="47" t="str">
        <f t="shared" ca="1" si="25"/>
        <v>--</v>
      </c>
      <c r="AE47" s="47">
        <f t="shared" ca="1" si="26"/>
        <v>0</v>
      </c>
      <c r="AF47" s="47" t="str">
        <f t="shared" ca="1" si="27"/>
        <v>--</v>
      </c>
      <c r="AG47" s="47" t="str">
        <f t="shared" ca="1" si="28"/>
        <v>-</v>
      </c>
      <c r="AH47" s="47">
        <f t="shared" ca="1" si="29"/>
        <v>0</v>
      </c>
      <c r="AI47" s="47">
        <f t="shared" ca="1" si="30"/>
        <v>0</v>
      </c>
      <c r="AJ47" s="47">
        <f t="shared" ca="1" si="31"/>
        <v>0</v>
      </c>
      <c r="AK47" s="47" t="str">
        <f t="shared" ca="1" si="32"/>
        <v>-</v>
      </c>
      <c r="AL47" s="125" t="s">
        <v>72</v>
      </c>
    </row>
    <row r="48" spans="1:38">
      <c r="B48" s="12" t="s">
        <v>330</v>
      </c>
      <c r="C48" s="12" t="str" cm="1">
        <f t="array" aca="1" ref="C48" ca="1">INDIRECT($B48&amp;"!"&amp;$B$2&amp;$C$2)</f>
        <v>Minor Negative</v>
      </c>
      <c r="D48" s="12" t="str" cm="1">
        <f t="array" aca="1" ref="D48" ca="1">INDIRECT($B48&amp;"!"&amp;$B$2&amp;$D$2)</f>
        <v>Significant Positive</v>
      </c>
      <c r="E48" s="12" t="str" cm="1">
        <f t="array" aca="1" ref="E48" ca="1">INDIRECT($B48&amp;"!"&amp;$B$2&amp;$E$2)</f>
        <v>Minor Negative</v>
      </c>
      <c r="F48" s="12" t="str" cm="1">
        <f t="array" aca="1" ref="F48" ca="1">INDIRECT($B48&amp;"!"&amp;$B$2&amp;$F$2)</f>
        <v>Neutral</v>
      </c>
      <c r="G48" s="12" t="str" cm="1">
        <f t="array" aca="1" ref="G48" ca="1">INDIRECT($B48&amp;"!"&amp;$B$2&amp;$G$2)</f>
        <v>Neutral</v>
      </c>
      <c r="H48" s="12" t="str" cm="1">
        <f t="array" aca="1" ref="H48" ca="1">INDIRECT($B48&amp;"!"&amp;$B$2&amp;$H$2)</f>
        <v>Neutral</v>
      </c>
      <c r="I48" s="12" t="str" cm="1">
        <f t="array" aca="1" ref="I48" ca="1">INDIRECT($B48&amp;"!"&amp;$B$2&amp;$I$2)</f>
        <v>Neutral</v>
      </c>
      <c r="J48" s="12" t="str" cm="1">
        <f t="array" aca="1" ref="J48" ca="1">INDIRECT($B48&amp;"!"&amp;$B$2&amp;$J$2)</f>
        <v>Minor Negative</v>
      </c>
      <c r="K48" s="12" t="str" cm="1">
        <f t="array" aca="1" ref="K48" ca="1">INDIRECT($B48&amp;"!"&amp;$B$2&amp;$K$2)</f>
        <v>Minor Positive</v>
      </c>
      <c r="L48" s="12" t="str" cm="1">
        <f t="array" aca="1" ref="L48" ca="1">INDIRECT($B48&amp;"!"&amp;$B$2&amp;$L$2)</f>
        <v>Neutral</v>
      </c>
      <c r="M48" s="12" t="str" cm="1">
        <f t="array" aca="1" ref="M48" ca="1">INDIRECT($B48&amp;"!"&amp;$B$2&amp;$M$2)</f>
        <v>Significant Negative</v>
      </c>
      <c r="N48" s="12" t="str" cm="1">
        <f t="array" aca="1" ref="N48" ca="1">INDIRECT($B48&amp;"!"&amp;$B$2&amp;$N$2)</f>
        <v>Minor Negative</v>
      </c>
      <c r="O48" s="12" t="str" cm="1">
        <f t="array" aca="1" ref="O48" ca="1">INDIRECT($B48&amp;"!"&amp;$B$2&amp;$O$2)</f>
        <v>Neutral</v>
      </c>
      <c r="P48" s="12" t="str" cm="1">
        <f t="array" aca="1" ref="P48" ca="1">INDIRECT($B48&amp;"!"&amp;$B$2&amp;$P$2)</f>
        <v>Minor Negative</v>
      </c>
      <c r="Q48" s="12" t="str" cm="1">
        <f t="array" aca="1" ref="Q48" ca="1">INDIRECT($B48&amp;"!"&amp;$B$2&amp;$Q$2)</f>
        <v>Minor Negative</v>
      </c>
      <c r="R48" s="12" t="str" cm="1">
        <f t="array" aca="1" ref="R48" ca="1">INDIRECT($B48&amp;"!"&amp;$B$2&amp;$R$2)</f>
        <v>Minor Negative</v>
      </c>
      <c r="U48" s="12" t="s">
        <v>115</v>
      </c>
      <c r="V48" s="47" t="str">
        <f t="shared" ca="1" si="17"/>
        <v>-</v>
      </c>
      <c r="W48" s="47" t="str">
        <f t="shared" ca="1" si="18"/>
        <v>+ +</v>
      </c>
      <c r="X48" s="47" t="str">
        <f t="shared" ca="1" si="19"/>
        <v>-</v>
      </c>
      <c r="Y48" s="47">
        <f t="shared" ca="1" si="20"/>
        <v>0</v>
      </c>
      <c r="Z48" s="47">
        <f t="shared" ca="1" si="21"/>
        <v>0</v>
      </c>
      <c r="AA48" s="47">
        <f t="shared" ca="1" si="22"/>
        <v>0</v>
      </c>
      <c r="AB48" s="47">
        <f t="shared" ca="1" si="23"/>
        <v>0</v>
      </c>
      <c r="AC48" s="47" t="str">
        <f t="shared" ca="1" si="24"/>
        <v>-</v>
      </c>
      <c r="AD48" s="47" t="str">
        <f t="shared" ca="1" si="25"/>
        <v>+</v>
      </c>
      <c r="AE48" s="47">
        <f t="shared" ca="1" si="26"/>
        <v>0</v>
      </c>
      <c r="AF48" s="47" t="str">
        <f t="shared" ca="1" si="27"/>
        <v>--</v>
      </c>
      <c r="AG48" s="47" t="str">
        <f t="shared" ca="1" si="28"/>
        <v>-</v>
      </c>
      <c r="AH48" s="47">
        <f t="shared" ca="1" si="29"/>
        <v>0</v>
      </c>
      <c r="AI48" s="47" t="str">
        <f t="shared" ca="1" si="30"/>
        <v>-</v>
      </c>
      <c r="AJ48" s="47" t="str">
        <f t="shared" ca="1" si="31"/>
        <v>-</v>
      </c>
      <c r="AK48" s="47" t="str">
        <f t="shared" ca="1" si="32"/>
        <v>-</v>
      </c>
      <c r="AL48" s="125" t="s">
        <v>113</v>
      </c>
    </row>
    <row r="49" spans="1:38">
      <c r="B49" s="12" t="s">
        <v>331</v>
      </c>
      <c r="C49" s="12" t="str" cm="1">
        <f t="array" aca="1" ref="C49" ca="1">INDIRECT($B49&amp;"!"&amp;$B$2&amp;$C$2)</f>
        <v>Minor Negative</v>
      </c>
      <c r="D49" s="12" t="str" cm="1">
        <f t="array" aca="1" ref="D49" ca="1">INDIRECT($B49&amp;"!"&amp;$B$2&amp;$D$2)</f>
        <v>Significant Positive</v>
      </c>
      <c r="E49" s="12" t="str" cm="1">
        <f t="array" aca="1" ref="E49" ca="1">INDIRECT($B49&amp;"!"&amp;$B$2&amp;$E$2)</f>
        <v>Minor Negative</v>
      </c>
      <c r="F49" s="12" t="str" cm="1">
        <f t="array" aca="1" ref="F49" ca="1">INDIRECT($B49&amp;"!"&amp;$B$2&amp;$F$2)</f>
        <v>Neutral</v>
      </c>
      <c r="G49" s="12" t="str" cm="1">
        <f t="array" aca="1" ref="G49" ca="1">INDIRECT($B49&amp;"!"&amp;$B$2&amp;$G$2)</f>
        <v>Neutral</v>
      </c>
      <c r="H49" s="12" t="str" cm="1">
        <f t="array" aca="1" ref="H49" ca="1">INDIRECT($B49&amp;"!"&amp;$B$2&amp;$H$2)</f>
        <v>Minor Positive</v>
      </c>
      <c r="I49" s="12" t="str" cm="1">
        <f t="array" aca="1" ref="I49" ca="1">INDIRECT($B49&amp;"!"&amp;$B$2&amp;$I$2)</f>
        <v>Neutral</v>
      </c>
      <c r="J49" s="12" t="str" cm="1">
        <f t="array" aca="1" ref="J49" ca="1">INDIRECT($B49&amp;"!"&amp;$B$2&amp;$J$2)</f>
        <v>Neutral</v>
      </c>
      <c r="K49" s="12" t="str" cm="1">
        <f t="array" aca="1" ref="K49" ca="1">INDIRECT($B49&amp;"!"&amp;$B$2&amp;$K$2)</f>
        <v>Minor Positive</v>
      </c>
      <c r="L49" s="12" t="str" cm="1">
        <f t="array" aca="1" ref="L49" ca="1">INDIRECT($B49&amp;"!"&amp;$B$2&amp;$L$2)</f>
        <v>Neutral</v>
      </c>
      <c r="M49" s="12" t="str" cm="1">
        <f t="array" aca="1" ref="M49" ca="1">INDIRECT($B49&amp;"!"&amp;$B$2&amp;$M$2)</f>
        <v>Significant Negative</v>
      </c>
      <c r="N49" s="12" t="str" cm="1">
        <f t="array" aca="1" ref="N49" ca="1">INDIRECT($B49&amp;"!"&amp;$B$2&amp;$N$2)</f>
        <v>Minor Negative</v>
      </c>
      <c r="O49" s="12" t="str" cm="1">
        <f t="array" aca="1" ref="O49" ca="1">INDIRECT($B49&amp;"!"&amp;$B$2&amp;$O$2)</f>
        <v>Neutral</v>
      </c>
      <c r="P49" s="12" t="str" cm="1">
        <f t="array" aca="1" ref="P49" ca="1">INDIRECT($B49&amp;"!"&amp;$B$2&amp;$P$2)</f>
        <v>Minor Negative</v>
      </c>
      <c r="Q49" s="12" t="str" cm="1">
        <f t="array" aca="1" ref="Q49" ca="1">INDIRECT($B49&amp;"!"&amp;$B$2&amp;$Q$2)</f>
        <v>Neutral</v>
      </c>
      <c r="R49" s="12" t="str" cm="1">
        <f t="array" aca="1" ref="R49" ca="1">INDIRECT($B49&amp;"!"&amp;$B$2&amp;$R$2)</f>
        <v>Minor Negative</v>
      </c>
      <c r="T49" t="s">
        <v>305</v>
      </c>
      <c r="U49" s="12" t="s">
        <v>116</v>
      </c>
      <c r="V49" s="47" t="str">
        <f t="shared" ca="1" si="17"/>
        <v>-</v>
      </c>
      <c r="W49" s="47" t="str">
        <f t="shared" ca="1" si="18"/>
        <v>+ +</v>
      </c>
      <c r="X49" s="47" t="str">
        <f t="shared" ca="1" si="19"/>
        <v>-</v>
      </c>
      <c r="Y49" s="47">
        <f t="shared" ca="1" si="20"/>
        <v>0</v>
      </c>
      <c r="Z49" s="47">
        <f t="shared" ca="1" si="21"/>
        <v>0</v>
      </c>
      <c r="AA49" s="47" t="str">
        <f t="shared" ca="1" si="22"/>
        <v>+</v>
      </c>
      <c r="AB49" s="47">
        <f t="shared" ca="1" si="23"/>
        <v>0</v>
      </c>
      <c r="AC49" s="47">
        <f t="shared" ca="1" si="24"/>
        <v>0</v>
      </c>
      <c r="AD49" s="47" t="str">
        <f t="shared" ca="1" si="25"/>
        <v>+</v>
      </c>
      <c r="AE49" s="47">
        <f t="shared" ca="1" si="26"/>
        <v>0</v>
      </c>
      <c r="AF49" s="47" t="str">
        <f t="shared" ca="1" si="27"/>
        <v>--</v>
      </c>
      <c r="AG49" s="47" t="str">
        <f t="shared" ca="1" si="28"/>
        <v>-</v>
      </c>
      <c r="AH49" s="47">
        <f t="shared" ca="1" si="29"/>
        <v>0</v>
      </c>
      <c r="AI49" s="47" t="str">
        <f t="shared" ca="1" si="30"/>
        <v>-</v>
      </c>
      <c r="AJ49" s="47">
        <f t="shared" ca="1" si="31"/>
        <v>0</v>
      </c>
      <c r="AK49" s="47" t="str">
        <f t="shared" ca="1" si="32"/>
        <v>-</v>
      </c>
      <c r="AL49" s="125" t="s">
        <v>97</v>
      </c>
    </row>
    <row r="50" spans="1:38">
      <c r="B50" s="12" t="s">
        <v>332</v>
      </c>
      <c r="C50" s="12" t="str" cm="1">
        <f t="array" aca="1" ref="C50" ca="1">INDIRECT($B50&amp;"!"&amp;$B$2&amp;$C$2)</f>
        <v>Minor Negative</v>
      </c>
      <c r="D50" s="12" t="str" cm="1">
        <f t="array" aca="1" ref="D50" ca="1">INDIRECT($B50&amp;"!"&amp;$B$2&amp;$D$2)</f>
        <v>Significant Positive</v>
      </c>
      <c r="E50" s="12" t="str" cm="1">
        <f t="array" aca="1" ref="E50" ca="1">INDIRECT($B50&amp;"!"&amp;$B$2&amp;$E$2)</f>
        <v>Minor Negative</v>
      </c>
      <c r="F50" s="12" t="str" cm="1">
        <f t="array" aca="1" ref="F50" ca="1">INDIRECT($B50&amp;"!"&amp;$B$2&amp;$F$2)</f>
        <v>Neutral</v>
      </c>
      <c r="G50" s="12" t="str" cm="1">
        <f t="array" aca="1" ref="G50" ca="1">INDIRECT($B50&amp;"!"&amp;$B$2&amp;$G$2)</f>
        <v>Neutral</v>
      </c>
      <c r="H50" s="12" t="str" cm="1">
        <f t="array" aca="1" ref="H50" ca="1">INDIRECT($B50&amp;"!"&amp;$B$2&amp;$H$2)</f>
        <v>Neutral</v>
      </c>
      <c r="I50" s="12" t="str" cm="1">
        <f t="array" aca="1" ref="I50" ca="1">INDIRECT($B50&amp;"!"&amp;$B$2&amp;$I$2)</f>
        <v>Neutral</v>
      </c>
      <c r="J50" s="12" t="str" cm="1">
        <f t="array" aca="1" ref="J50" ca="1">INDIRECT($B50&amp;"!"&amp;$B$2&amp;$J$2)</f>
        <v>Minor Negative</v>
      </c>
      <c r="K50" s="12" t="str" cm="1">
        <f t="array" aca="1" ref="K50" ca="1">INDIRECT($B50&amp;"!"&amp;$B$2&amp;$K$2)</f>
        <v>Minor Positive</v>
      </c>
      <c r="L50" s="12" t="str" cm="1">
        <f t="array" aca="1" ref="L50" ca="1">INDIRECT($B50&amp;"!"&amp;$B$2&amp;$L$2)</f>
        <v>Neutral</v>
      </c>
      <c r="M50" s="12" t="str" cm="1">
        <f t="array" aca="1" ref="M50" ca="1">INDIRECT($B50&amp;"!"&amp;$B$2&amp;$M$2)</f>
        <v>Minor Positive</v>
      </c>
      <c r="N50" s="12" t="str" cm="1">
        <f t="array" aca="1" ref="N50" ca="1">INDIRECT($B50&amp;"!"&amp;$B$2&amp;$N$2)</f>
        <v>Minor Negative</v>
      </c>
      <c r="O50" s="12" t="str" cm="1">
        <f t="array" aca="1" ref="O50" ca="1">INDIRECT($B50&amp;"!"&amp;$B$2&amp;$O$2)</f>
        <v>Neutral</v>
      </c>
      <c r="P50" s="12" t="str" cm="1">
        <f t="array" aca="1" ref="P50" ca="1">INDIRECT($B50&amp;"!"&amp;$B$2&amp;$P$2)</f>
        <v>Neutral</v>
      </c>
      <c r="Q50" s="12" t="str" cm="1">
        <f t="array" aca="1" ref="Q50" ca="1">INDIRECT($B50&amp;"!"&amp;$B$2&amp;$Q$2)</f>
        <v>Neutral</v>
      </c>
      <c r="R50" s="12" t="str" cm="1">
        <f t="array" aca="1" ref="R50" ca="1">INDIRECT($B50&amp;"!"&amp;$B$2&amp;$R$2)</f>
        <v>Significant Negative</v>
      </c>
      <c r="U50" s="12" t="s">
        <v>333</v>
      </c>
      <c r="V50" s="47" t="str">
        <f t="shared" ca="1" si="17"/>
        <v>-</v>
      </c>
      <c r="W50" s="47" t="str">
        <f t="shared" ca="1" si="18"/>
        <v>+ +</v>
      </c>
      <c r="X50" s="47" t="str">
        <f t="shared" ca="1" si="19"/>
        <v>-</v>
      </c>
      <c r="Y50" s="47">
        <f t="shared" ca="1" si="20"/>
        <v>0</v>
      </c>
      <c r="Z50" s="47">
        <f t="shared" ca="1" si="21"/>
        <v>0</v>
      </c>
      <c r="AA50" s="47">
        <f t="shared" ca="1" si="22"/>
        <v>0</v>
      </c>
      <c r="AB50" s="47">
        <f t="shared" ca="1" si="23"/>
        <v>0</v>
      </c>
      <c r="AC50" s="47" t="str">
        <f t="shared" ca="1" si="24"/>
        <v>-</v>
      </c>
      <c r="AD50" s="47" t="str">
        <f t="shared" ca="1" si="25"/>
        <v>+</v>
      </c>
      <c r="AE50" s="47">
        <f t="shared" ca="1" si="26"/>
        <v>0</v>
      </c>
      <c r="AF50" s="47" t="str">
        <f t="shared" ca="1" si="27"/>
        <v>+</v>
      </c>
      <c r="AG50" s="47" t="str">
        <f t="shared" ca="1" si="28"/>
        <v>-</v>
      </c>
      <c r="AH50" s="47">
        <f t="shared" ca="1" si="29"/>
        <v>0</v>
      </c>
      <c r="AI50" s="47">
        <f t="shared" ca="1" si="30"/>
        <v>0</v>
      </c>
      <c r="AJ50" s="47">
        <f t="shared" ca="1" si="31"/>
        <v>0</v>
      </c>
      <c r="AK50" s="47" t="str">
        <f t="shared" ca="1" si="32"/>
        <v>--</v>
      </c>
      <c r="AL50" s="109" t="s">
        <v>149</v>
      </c>
    </row>
    <row r="51" spans="1:38">
      <c r="B51" s="12" t="s">
        <v>334</v>
      </c>
      <c r="C51" s="12" t="str" cm="1">
        <f t="array" aca="1" ref="C51" ca="1">INDIRECT($B51&amp;"!"&amp;$B$2&amp;$C$2)</f>
        <v>Significant Negative</v>
      </c>
      <c r="D51" s="12" t="str" cm="1">
        <f t="array" aca="1" ref="D51" ca="1">INDIRECT($B51&amp;"!"&amp;$B$2&amp;$D$2)</f>
        <v>Significant Positive</v>
      </c>
      <c r="E51" s="12" t="str" cm="1">
        <f t="array" aca="1" ref="E51" ca="1">INDIRECT($B51&amp;"!"&amp;$B$2&amp;$E$2)</f>
        <v>Neutral</v>
      </c>
      <c r="F51" s="12" t="str" cm="1">
        <f t="array" aca="1" ref="F51" ca="1">INDIRECT($B51&amp;"!"&amp;$B$2&amp;$F$2)</f>
        <v>Neutral</v>
      </c>
      <c r="G51" s="12" t="str" cm="1">
        <f t="array" aca="1" ref="G51" ca="1">INDIRECT($B51&amp;"!"&amp;$B$2&amp;$G$2)</f>
        <v>Neutral</v>
      </c>
      <c r="H51" s="12" t="str" cm="1">
        <f t="array" aca="1" ref="H51" ca="1">INDIRECT($B51&amp;"!"&amp;$B$2&amp;$H$2)</f>
        <v>Minor Positive</v>
      </c>
      <c r="I51" s="12" t="str" cm="1">
        <f t="array" aca="1" ref="I51" ca="1">INDIRECT($B51&amp;"!"&amp;$B$2&amp;$I$2)</f>
        <v>Neutral</v>
      </c>
      <c r="J51" s="12" t="str" cm="1">
        <f t="array" aca="1" ref="J51" ca="1">INDIRECT($B51&amp;"!"&amp;$B$2&amp;$J$2)</f>
        <v>Neutral</v>
      </c>
      <c r="K51" s="12" t="str" cm="1">
        <f t="array" aca="1" ref="K51" ca="1">INDIRECT($B51&amp;"!"&amp;$B$2&amp;$K$2)</f>
        <v>Minor Positive</v>
      </c>
      <c r="L51" s="12" t="str" cm="1">
        <f t="array" aca="1" ref="L51" ca="1">INDIRECT($B51&amp;"!"&amp;$B$2&amp;$L$2)</f>
        <v>Neutral</v>
      </c>
      <c r="M51" s="12" t="str" cm="1">
        <f t="array" aca="1" ref="M51" ca="1">INDIRECT($B51&amp;"!"&amp;$B$2&amp;$M$2)</f>
        <v>Significant Negative</v>
      </c>
      <c r="N51" s="12" t="str" cm="1">
        <f t="array" aca="1" ref="N51" ca="1">INDIRECT($B51&amp;"!"&amp;$B$2&amp;$N$2)</f>
        <v>Significant Negative</v>
      </c>
      <c r="O51" s="12" t="str" cm="1">
        <f t="array" aca="1" ref="O51" ca="1">INDIRECT($B51&amp;"!"&amp;$B$2&amp;$O$2)</f>
        <v>Neutral</v>
      </c>
      <c r="P51" s="12" t="str" cm="1">
        <f t="array" aca="1" ref="P51" ca="1">INDIRECT($B51&amp;"!"&amp;$B$2&amp;$P$2)</f>
        <v>Neutral</v>
      </c>
      <c r="Q51" s="12" t="str" cm="1">
        <f t="array" aca="1" ref="Q51" ca="1">INDIRECT($B51&amp;"!"&amp;$B$2&amp;$Q$2)</f>
        <v>Neutral</v>
      </c>
      <c r="R51" s="12" t="str" cm="1">
        <f t="array" aca="1" ref="R51" ca="1">INDIRECT($B51&amp;"!"&amp;$B$2&amp;$R$2)</f>
        <v>Minor Negative</v>
      </c>
      <c r="U51" s="62" t="s">
        <v>119</v>
      </c>
      <c r="V51" s="47" t="str">
        <f t="shared" ca="1" si="17"/>
        <v>--</v>
      </c>
      <c r="W51" s="47" t="str">
        <f t="shared" ca="1" si="18"/>
        <v>+ +</v>
      </c>
      <c r="X51" s="47">
        <f t="shared" ca="1" si="19"/>
        <v>0</v>
      </c>
      <c r="Y51" s="47">
        <f t="shared" ca="1" si="20"/>
        <v>0</v>
      </c>
      <c r="Z51" s="47">
        <f t="shared" ca="1" si="21"/>
        <v>0</v>
      </c>
      <c r="AA51" s="47" t="str">
        <f t="shared" ca="1" si="22"/>
        <v>+</v>
      </c>
      <c r="AB51" s="47">
        <f t="shared" ca="1" si="23"/>
        <v>0</v>
      </c>
      <c r="AC51" s="47">
        <f t="shared" ca="1" si="24"/>
        <v>0</v>
      </c>
      <c r="AD51" s="47" t="str">
        <f t="shared" ca="1" si="25"/>
        <v>+</v>
      </c>
      <c r="AE51" s="47">
        <f t="shared" ca="1" si="26"/>
        <v>0</v>
      </c>
      <c r="AF51" s="47" t="str">
        <f t="shared" ca="1" si="27"/>
        <v>--</v>
      </c>
      <c r="AG51" s="47" t="str">
        <f t="shared" ca="1" si="28"/>
        <v>--</v>
      </c>
      <c r="AH51" s="47">
        <f t="shared" ca="1" si="29"/>
        <v>0</v>
      </c>
      <c r="AI51" s="47">
        <f t="shared" ca="1" si="30"/>
        <v>0</v>
      </c>
      <c r="AJ51" s="47">
        <f t="shared" ca="1" si="31"/>
        <v>0</v>
      </c>
      <c r="AK51" s="47" t="str">
        <f t="shared" ca="1" si="32"/>
        <v>-</v>
      </c>
      <c r="AL51" s="125" t="s">
        <v>120</v>
      </c>
    </row>
    <row r="52" spans="1:38">
      <c r="B52" s="12" t="s">
        <v>335</v>
      </c>
      <c r="C52" s="12" t="str" cm="1">
        <f t="array" aca="1" ref="C52" ca="1">INDIRECT($B52&amp;"!"&amp;$B$2&amp;$C$2)</f>
        <v>Minor Negative</v>
      </c>
      <c r="D52" s="12" t="str" cm="1">
        <f t="array" aca="1" ref="D52" ca="1">INDIRECT($B52&amp;"!"&amp;$B$2&amp;$D$2)</f>
        <v>Significant Positive</v>
      </c>
      <c r="E52" s="12" t="str" cm="1">
        <f t="array" aca="1" ref="E52" ca="1">INDIRECT($B52&amp;"!"&amp;$B$2&amp;$E$2)</f>
        <v>Neutral</v>
      </c>
      <c r="F52" s="12" t="str" cm="1">
        <f t="array" aca="1" ref="F52" ca="1">INDIRECT($B52&amp;"!"&amp;$B$2&amp;$F$2)</f>
        <v>Neutral</v>
      </c>
      <c r="G52" s="12" t="str" cm="1">
        <f t="array" aca="1" ref="G52" ca="1">INDIRECT($B52&amp;"!"&amp;$B$2&amp;$G$2)</f>
        <v>Neutral</v>
      </c>
      <c r="H52" s="12" t="str" cm="1">
        <f t="array" aca="1" ref="H52" ca="1">INDIRECT($B52&amp;"!"&amp;$B$2&amp;$H$2)</f>
        <v>Minor Positive</v>
      </c>
      <c r="I52" s="12" t="str" cm="1">
        <f t="array" aca="1" ref="I52" ca="1">INDIRECT($B52&amp;"!"&amp;$B$2&amp;$I$2)</f>
        <v>Neutral</v>
      </c>
      <c r="J52" s="12" t="str" cm="1">
        <f t="array" aca="1" ref="J52" ca="1">INDIRECT($B52&amp;"!"&amp;$B$2&amp;$J$2)</f>
        <v>Neutral</v>
      </c>
      <c r="K52" s="12" t="str" cm="1">
        <f t="array" aca="1" ref="K52" ca="1">INDIRECT($B52&amp;"!"&amp;$B$2&amp;$K$2)</f>
        <v>Minor Positive</v>
      </c>
      <c r="L52" s="12" t="str" cm="1">
        <f t="array" aca="1" ref="L52" ca="1">INDIRECT($B52&amp;"!"&amp;$B$2&amp;$L$2)</f>
        <v>Neutral</v>
      </c>
      <c r="M52" s="12" t="str" cm="1">
        <f t="array" aca="1" ref="M52" ca="1">INDIRECT($B52&amp;"!"&amp;$B$2&amp;$M$2)</f>
        <v>Significant Negative</v>
      </c>
      <c r="N52" s="12" t="str" cm="1">
        <f t="array" aca="1" ref="N52" ca="1">INDIRECT($B52&amp;"!"&amp;$B$2&amp;$N$2)</f>
        <v>Uncertain</v>
      </c>
      <c r="O52" s="12" t="str" cm="1">
        <f t="array" aca="1" ref="O52" ca="1">INDIRECT($B52&amp;"!"&amp;$B$2&amp;$O$2)</f>
        <v>Neutral</v>
      </c>
      <c r="P52" s="12" t="str" cm="1">
        <f t="array" aca="1" ref="P52" ca="1">INDIRECT($B52&amp;"!"&amp;$B$2&amp;$P$2)</f>
        <v>Minor Negative</v>
      </c>
      <c r="Q52" s="12" t="str" cm="1">
        <f t="array" aca="1" ref="Q52" ca="1">INDIRECT($B52&amp;"!"&amp;$B$2&amp;$Q$2)</f>
        <v>Neutral</v>
      </c>
      <c r="R52" s="12" t="str" cm="1">
        <f t="array" aca="1" ref="R52" ca="1">INDIRECT($B52&amp;"!"&amp;$B$2&amp;$R$2)</f>
        <v>Significant Negative</v>
      </c>
      <c r="U52" s="12" t="s">
        <v>121</v>
      </c>
      <c r="V52" s="47" t="str">
        <f t="shared" ca="1" si="17"/>
        <v>-</v>
      </c>
      <c r="W52" s="47" t="str">
        <f t="shared" ca="1" si="18"/>
        <v>+ +</v>
      </c>
      <c r="X52" s="47">
        <f t="shared" ca="1" si="19"/>
        <v>0</v>
      </c>
      <c r="Y52" s="47">
        <f t="shared" ca="1" si="20"/>
        <v>0</v>
      </c>
      <c r="Z52" s="47">
        <f t="shared" ca="1" si="21"/>
        <v>0</v>
      </c>
      <c r="AA52" s="47" t="str">
        <f t="shared" ca="1" si="22"/>
        <v>+</v>
      </c>
      <c r="AB52" s="47">
        <f t="shared" ca="1" si="23"/>
        <v>0</v>
      </c>
      <c r="AC52" s="47">
        <f t="shared" ca="1" si="24"/>
        <v>0</v>
      </c>
      <c r="AD52" s="47" t="str">
        <f t="shared" ca="1" si="25"/>
        <v>+</v>
      </c>
      <c r="AE52" s="47">
        <f t="shared" ca="1" si="26"/>
        <v>0</v>
      </c>
      <c r="AF52" s="47" t="str">
        <f t="shared" ca="1" si="27"/>
        <v>--</v>
      </c>
      <c r="AG52" s="47" t="str">
        <f t="shared" ca="1" si="28"/>
        <v>?</v>
      </c>
      <c r="AH52" s="47">
        <f t="shared" ca="1" si="29"/>
        <v>0</v>
      </c>
      <c r="AI52" s="47" t="str">
        <f t="shared" ca="1" si="30"/>
        <v>-</v>
      </c>
      <c r="AJ52" s="47">
        <f t="shared" ca="1" si="31"/>
        <v>0</v>
      </c>
      <c r="AK52" s="47" t="str">
        <f t="shared" ca="1" si="32"/>
        <v>--</v>
      </c>
      <c r="AL52" s="125" t="s">
        <v>72</v>
      </c>
    </row>
    <row r="53" spans="1:38">
      <c r="B53" s="12" t="s">
        <v>336</v>
      </c>
      <c r="C53" s="12" t="str" cm="1">
        <f t="array" aca="1" ref="C53" ca="1">INDIRECT($B53&amp;"!"&amp;$B$2&amp;$C$2)</f>
        <v>Minor Negative</v>
      </c>
      <c r="D53" s="12" t="str" cm="1">
        <f t="array" aca="1" ref="D53" ca="1">INDIRECT($B53&amp;"!"&amp;$B$2&amp;$D$2)</f>
        <v>Significant Positive</v>
      </c>
      <c r="E53" s="12" t="str" cm="1">
        <f t="array" aca="1" ref="E53" ca="1">INDIRECT($B53&amp;"!"&amp;$B$2&amp;$E$2)</f>
        <v>Minor Negative</v>
      </c>
      <c r="F53" s="12" t="str" cm="1">
        <f t="array" aca="1" ref="F53" ca="1">INDIRECT($B53&amp;"!"&amp;$B$2&amp;$F$2)</f>
        <v>Neutral</v>
      </c>
      <c r="G53" s="12" t="str" cm="1">
        <f t="array" aca="1" ref="G53" ca="1">INDIRECT($B53&amp;"!"&amp;$B$2&amp;$G$2)</f>
        <v>Neutral</v>
      </c>
      <c r="H53" s="12" t="str" cm="1">
        <f t="array" aca="1" ref="H53" ca="1">INDIRECT($B53&amp;"!"&amp;$B$2&amp;$H$2)</f>
        <v>Minor Positive</v>
      </c>
      <c r="I53" s="12" t="str" cm="1">
        <f t="array" aca="1" ref="I53" ca="1">INDIRECT($B53&amp;"!"&amp;$B$2&amp;$I$2)</f>
        <v>Neutral</v>
      </c>
      <c r="J53" s="12" t="str" cm="1">
        <f t="array" aca="1" ref="J53" ca="1">INDIRECT($B53&amp;"!"&amp;$B$2&amp;$J$2)</f>
        <v>Neutral</v>
      </c>
      <c r="K53" s="12" t="str" cm="1">
        <f t="array" aca="1" ref="K53" ca="1">INDIRECT($B53&amp;"!"&amp;$B$2&amp;$K$2)</f>
        <v>Minor Positive</v>
      </c>
      <c r="L53" s="12" t="str" cm="1">
        <f t="array" aca="1" ref="L53" ca="1">INDIRECT($B53&amp;"!"&amp;$B$2&amp;$L$2)</f>
        <v>Neutral</v>
      </c>
      <c r="M53" s="12" t="str" cm="1">
        <f t="array" aca="1" ref="M53" ca="1">INDIRECT($B53&amp;"!"&amp;$B$2&amp;$M$2)</f>
        <v>Significant Negative</v>
      </c>
      <c r="N53" s="12" t="str" cm="1">
        <f t="array" aca="1" ref="N53" ca="1">INDIRECT($B53&amp;"!"&amp;$B$2&amp;$N$2)</f>
        <v>Uncertain</v>
      </c>
      <c r="O53" s="12" t="str" cm="1">
        <f t="array" aca="1" ref="O53" ca="1">INDIRECT($B53&amp;"!"&amp;$B$2&amp;$O$2)</f>
        <v>Minor Positive</v>
      </c>
      <c r="P53" s="12" t="str" cm="1">
        <f t="array" aca="1" ref="P53" ca="1">INDIRECT($B53&amp;"!"&amp;$B$2&amp;$P$2)</f>
        <v>Neutral</v>
      </c>
      <c r="Q53" s="12" t="str" cm="1">
        <f t="array" aca="1" ref="Q53" ca="1">INDIRECT($B53&amp;"!"&amp;$B$2&amp;$Q$2)</f>
        <v>Minor Negative</v>
      </c>
      <c r="R53" s="12" t="str" cm="1">
        <f t="array" aca="1" ref="R53" ca="1">INDIRECT($B53&amp;"!"&amp;$B$2&amp;$R$2)</f>
        <v>Minor Negative</v>
      </c>
      <c r="T53" t="s">
        <v>305</v>
      </c>
      <c r="U53" s="12" t="s">
        <v>122</v>
      </c>
      <c r="V53" s="47" t="str">
        <f t="shared" ca="1" si="17"/>
        <v>-</v>
      </c>
      <c r="W53" s="47" t="str">
        <f t="shared" ca="1" si="18"/>
        <v>+ +</v>
      </c>
      <c r="X53" s="47" t="str">
        <f t="shared" ca="1" si="19"/>
        <v>-</v>
      </c>
      <c r="Y53" s="47">
        <f t="shared" ca="1" si="20"/>
        <v>0</v>
      </c>
      <c r="Z53" s="47">
        <f t="shared" ca="1" si="21"/>
        <v>0</v>
      </c>
      <c r="AA53" s="47" t="str">
        <f t="shared" ca="1" si="22"/>
        <v>+</v>
      </c>
      <c r="AB53" s="47">
        <f t="shared" ca="1" si="23"/>
        <v>0</v>
      </c>
      <c r="AC53" s="47">
        <f t="shared" ca="1" si="24"/>
        <v>0</v>
      </c>
      <c r="AD53" s="47" t="str">
        <f t="shared" ca="1" si="25"/>
        <v>+</v>
      </c>
      <c r="AE53" s="47">
        <f t="shared" ca="1" si="26"/>
        <v>0</v>
      </c>
      <c r="AF53" s="47" t="str">
        <f t="shared" ca="1" si="27"/>
        <v>--</v>
      </c>
      <c r="AG53" s="47" t="str">
        <f t="shared" ca="1" si="28"/>
        <v>?</v>
      </c>
      <c r="AH53" s="47" t="str">
        <f t="shared" ca="1" si="29"/>
        <v>+</v>
      </c>
      <c r="AI53" s="47">
        <f t="shared" ca="1" si="30"/>
        <v>0</v>
      </c>
      <c r="AJ53" s="47" t="str">
        <f t="shared" ca="1" si="31"/>
        <v>-</v>
      </c>
      <c r="AK53" s="47" t="str">
        <f t="shared" ca="1" si="32"/>
        <v>-</v>
      </c>
      <c r="AL53" s="125" t="s">
        <v>73</v>
      </c>
    </row>
    <row r="54" spans="1:38">
      <c r="B54" s="12" t="s">
        <v>337</v>
      </c>
      <c r="C54" s="12" t="str" cm="1">
        <f t="array" aca="1" ref="C54" ca="1">INDIRECT($B54&amp;"!"&amp;$B$2&amp;$C$2)</f>
        <v>Minor Negative</v>
      </c>
      <c r="D54" s="12" t="str" cm="1">
        <f t="array" aca="1" ref="D54" ca="1">INDIRECT($B54&amp;"!"&amp;$B$2&amp;$D$2)</f>
        <v>Significant Positive</v>
      </c>
      <c r="E54" s="12" t="str" cm="1">
        <f t="array" aca="1" ref="E54" ca="1">INDIRECT($B54&amp;"!"&amp;$B$2&amp;$E$2)</f>
        <v>Minor Negative</v>
      </c>
      <c r="F54" s="12" t="str" cm="1">
        <f t="array" aca="1" ref="F54" ca="1">INDIRECT($B54&amp;"!"&amp;$B$2&amp;$F$2)</f>
        <v>Neutral</v>
      </c>
      <c r="G54" s="12" t="str" cm="1">
        <f t="array" aca="1" ref="G54" ca="1">INDIRECT($B54&amp;"!"&amp;$B$2&amp;$G$2)</f>
        <v>Neutral</v>
      </c>
      <c r="H54" s="12" t="str" cm="1">
        <f t="array" aca="1" ref="H54" ca="1">INDIRECT($B54&amp;"!"&amp;$B$2&amp;$H$2)</f>
        <v>Minor Positive</v>
      </c>
      <c r="I54" s="12" t="str" cm="1">
        <f t="array" aca="1" ref="I54" ca="1">INDIRECT($B54&amp;"!"&amp;$B$2&amp;$I$2)</f>
        <v>Neutral</v>
      </c>
      <c r="J54" s="12" t="str" cm="1">
        <f t="array" aca="1" ref="J54" ca="1">INDIRECT($B54&amp;"!"&amp;$B$2&amp;$J$2)</f>
        <v>Neutral</v>
      </c>
      <c r="K54" s="12" t="str" cm="1">
        <f t="array" aca="1" ref="K54" ca="1">INDIRECT($B54&amp;"!"&amp;$B$2&amp;$K$2)</f>
        <v>Minor Positive</v>
      </c>
      <c r="L54" s="12" t="str" cm="1">
        <f t="array" aca="1" ref="L54" ca="1">INDIRECT($B54&amp;"!"&amp;$B$2&amp;$L$2)</f>
        <v>Neutral</v>
      </c>
      <c r="M54" s="12" t="str" cm="1">
        <f t="array" aca="1" ref="M54" ca="1">INDIRECT($B54&amp;"!"&amp;$B$2&amp;$M$2)</f>
        <v>Significant Negative</v>
      </c>
      <c r="N54" s="12" t="str" cm="1">
        <f t="array" aca="1" ref="N54" ca="1">INDIRECT($B54&amp;"!"&amp;$B$2&amp;$N$2)</f>
        <v>Minor Negative</v>
      </c>
      <c r="O54" s="12" t="str" cm="1">
        <f t="array" aca="1" ref="O54" ca="1">INDIRECT($B54&amp;"!"&amp;$B$2&amp;$O$2)</f>
        <v>Neutral</v>
      </c>
      <c r="P54" s="12" t="str" cm="1">
        <f t="array" aca="1" ref="P54" ca="1">INDIRECT($B54&amp;"!"&amp;$B$2&amp;$P$2)</f>
        <v>Neutral</v>
      </c>
      <c r="Q54" s="12" t="str" cm="1">
        <f t="array" aca="1" ref="Q54" ca="1">INDIRECT($B54&amp;"!"&amp;$B$2&amp;$Q$2)</f>
        <v>Neutral</v>
      </c>
      <c r="R54" s="12" t="str" cm="1">
        <f t="array" aca="1" ref="R54" ca="1">INDIRECT($B54&amp;"!"&amp;$B$2&amp;$R$2)</f>
        <v>Minor Negative</v>
      </c>
      <c r="T54" t="s">
        <v>305</v>
      </c>
      <c r="U54" s="12" t="s">
        <v>123</v>
      </c>
      <c r="V54" s="47" t="str">
        <f t="shared" ca="1" si="17"/>
        <v>-</v>
      </c>
      <c r="W54" s="47" t="str">
        <f t="shared" ca="1" si="18"/>
        <v>+ +</v>
      </c>
      <c r="X54" s="47" t="str">
        <f t="shared" ca="1" si="19"/>
        <v>-</v>
      </c>
      <c r="Y54" s="47">
        <f t="shared" ca="1" si="20"/>
        <v>0</v>
      </c>
      <c r="Z54" s="47">
        <f t="shared" ca="1" si="21"/>
        <v>0</v>
      </c>
      <c r="AA54" s="47" t="str">
        <f t="shared" ca="1" si="22"/>
        <v>+</v>
      </c>
      <c r="AB54" s="47">
        <f t="shared" ca="1" si="23"/>
        <v>0</v>
      </c>
      <c r="AC54" s="47">
        <f t="shared" ca="1" si="24"/>
        <v>0</v>
      </c>
      <c r="AD54" s="47" t="str">
        <f t="shared" ca="1" si="25"/>
        <v>+</v>
      </c>
      <c r="AE54" s="47">
        <f t="shared" ca="1" si="26"/>
        <v>0</v>
      </c>
      <c r="AF54" s="47" t="str">
        <f t="shared" ca="1" si="27"/>
        <v>--</v>
      </c>
      <c r="AG54" s="47" t="str">
        <f t="shared" ca="1" si="28"/>
        <v>-</v>
      </c>
      <c r="AH54" s="47">
        <f t="shared" ca="1" si="29"/>
        <v>0</v>
      </c>
      <c r="AI54" s="47">
        <f t="shared" ca="1" si="30"/>
        <v>0</v>
      </c>
      <c r="AJ54" s="47">
        <f t="shared" ca="1" si="31"/>
        <v>0</v>
      </c>
      <c r="AK54" s="47" t="str">
        <f t="shared" ca="1" si="32"/>
        <v>-</v>
      </c>
      <c r="AL54" s="125" t="s">
        <v>73</v>
      </c>
    </row>
    <row r="55" spans="1:38">
      <c r="B55" s="12" t="s">
        <v>338</v>
      </c>
      <c r="C55" s="12" t="str" cm="1">
        <f t="array" aca="1" ref="C55" ca="1">INDIRECT($B55&amp;"!"&amp;$B$2&amp;$C$2)</f>
        <v>Minor Negative</v>
      </c>
      <c r="D55" s="12" t="str" cm="1">
        <f t="array" aca="1" ref="D55" ca="1">INDIRECT($B55&amp;"!"&amp;$B$2&amp;$D$2)</f>
        <v>Significant Positive</v>
      </c>
      <c r="E55" s="12" t="str" cm="1">
        <f t="array" aca="1" ref="E55" ca="1">INDIRECT($B55&amp;"!"&amp;$B$2&amp;$E$2)</f>
        <v>Neutral</v>
      </c>
      <c r="F55" s="12" t="str" cm="1">
        <f t="array" aca="1" ref="F55" ca="1">INDIRECT($B55&amp;"!"&amp;$B$2&amp;$F$2)</f>
        <v>Neutral</v>
      </c>
      <c r="G55" s="12" t="str" cm="1">
        <f t="array" aca="1" ref="G55" ca="1">INDIRECT($B55&amp;"!"&amp;$B$2&amp;$G$2)</f>
        <v>Neutral</v>
      </c>
      <c r="H55" s="12" t="str" cm="1">
        <f t="array" aca="1" ref="H55" ca="1">INDIRECT($B55&amp;"!"&amp;$B$2&amp;$H$2)</f>
        <v>Minor Positive</v>
      </c>
      <c r="I55" s="12" t="str" cm="1">
        <f t="array" aca="1" ref="I55" ca="1">INDIRECT($B55&amp;"!"&amp;$B$2&amp;$I$2)</f>
        <v>Neutral</v>
      </c>
      <c r="J55" s="12" t="str" cm="1">
        <f t="array" aca="1" ref="J55" ca="1">INDIRECT($B55&amp;"!"&amp;$B$2&amp;$J$2)</f>
        <v>Minor Negative</v>
      </c>
      <c r="K55" s="12" t="str" cm="1">
        <f t="array" aca="1" ref="K55" ca="1">INDIRECT($B55&amp;"!"&amp;$B$2&amp;$K$2)</f>
        <v>Minor Positive</v>
      </c>
      <c r="L55" s="12" t="str" cm="1">
        <f t="array" aca="1" ref="L55" ca="1">INDIRECT($B55&amp;"!"&amp;$B$2&amp;$L$2)</f>
        <v>Neutral</v>
      </c>
      <c r="M55" s="12" t="str" cm="1">
        <f t="array" aca="1" ref="M55" ca="1">INDIRECT($B55&amp;"!"&amp;$B$2&amp;$M$2)</f>
        <v>Significant Negative</v>
      </c>
      <c r="N55" s="12" t="str" cm="1">
        <f t="array" aca="1" ref="N55" ca="1">INDIRECT($B55&amp;"!"&amp;$B$2&amp;$N$2)</f>
        <v>Minor Negative</v>
      </c>
      <c r="O55" s="12" t="str" cm="1">
        <f t="array" aca="1" ref="O55" ca="1">INDIRECT($B55&amp;"!"&amp;$B$2&amp;$O$2)</f>
        <v>Neutral</v>
      </c>
      <c r="P55" s="12" t="str" cm="1">
        <f t="array" aca="1" ref="P55" ca="1">INDIRECT($B55&amp;"!"&amp;$B$2&amp;$P$2)</f>
        <v>Minor Negative</v>
      </c>
      <c r="Q55" s="12" t="str" cm="1">
        <f t="array" aca="1" ref="Q55" ca="1">INDIRECT($B55&amp;"!"&amp;$B$2&amp;$Q$2)</f>
        <v>Neutral</v>
      </c>
      <c r="R55" s="12" t="str" cm="1">
        <f t="array" aca="1" ref="R55" ca="1">INDIRECT($B55&amp;"!"&amp;$B$2&amp;$R$2)</f>
        <v>Minor Negative</v>
      </c>
      <c r="T55" t="s">
        <v>305</v>
      </c>
      <c r="U55" s="12" t="s">
        <v>124</v>
      </c>
      <c r="V55" s="47" t="str">
        <f t="shared" ca="1" si="17"/>
        <v>-</v>
      </c>
      <c r="W55" s="47" t="str">
        <f t="shared" ca="1" si="18"/>
        <v>+ +</v>
      </c>
      <c r="X55" s="47">
        <f t="shared" ca="1" si="19"/>
        <v>0</v>
      </c>
      <c r="Y55" s="47">
        <f t="shared" ca="1" si="20"/>
        <v>0</v>
      </c>
      <c r="Z55" s="47">
        <f t="shared" ca="1" si="21"/>
        <v>0</v>
      </c>
      <c r="AA55" s="47" t="str">
        <f t="shared" ca="1" si="22"/>
        <v>+</v>
      </c>
      <c r="AB55" s="47">
        <f t="shared" ca="1" si="23"/>
        <v>0</v>
      </c>
      <c r="AC55" s="47" t="str">
        <f t="shared" ca="1" si="24"/>
        <v>-</v>
      </c>
      <c r="AD55" s="47" t="str">
        <f t="shared" ca="1" si="25"/>
        <v>+</v>
      </c>
      <c r="AE55" s="47">
        <f t="shared" ca="1" si="26"/>
        <v>0</v>
      </c>
      <c r="AF55" s="47" t="str">
        <f t="shared" ca="1" si="27"/>
        <v>--</v>
      </c>
      <c r="AG55" s="47" t="str">
        <f t="shared" ca="1" si="28"/>
        <v>-</v>
      </c>
      <c r="AH55" s="47">
        <f t="shared" ca="1" si="29"/>
        <v>0</v>
      </c>
      <c r="AI55" s="47" t="str">
        <f t="shared" ca="1" si="30"/>
        <v>-</v>
      </c>
      <c r="AJ55" s="47">
        <f t="shared" ca="1" si="31"/>
        <v>0</v>
      </c>
      <c r="AK55" s="47" t="str">
        <f t="shared" ca="1" si="32"/>
        <v>-</v>
      </c>
      <c r="AL55" s="125" t="s">
        <v>73</v>
      </c>
    </row>
    <row r="56" spans="1:38">
      <c r="B56" s="12" t="s">
        <v>339</v>
      </c>
      <c r="C56" s="12" t="str" cm="1">
        <f t="array" aca="1" ref="C56" ca="1">INDIRECT($B56&amp;"!"&amp;$B$2&amp;$C$2)</f>
        <v>Minor Negative</v>
      </c>
      <c r="D56" s="12" t="str" cm="1">
        <f t="array" aca="1" ref="D56" ca="1">INDIRECT($B56&amp;"!"&amp;$B$2&amp;$D$2)</f>
        <v>Significant Positive</v>
      </c>
      <c r="E56" s="12" t="str" cm="1">
        <f t="array" aca="1" ref="E56" ca="1">INDIRECT($B56&amp;"!"&amp;$B$2&amp;$E$2)</f>
        <v>Minor Negative</v>
      </c>
      <c r="F56" s="12" t="str" cm="1">
        <f t="array" aca="1" ref="F56" ca="1">INDIRECT($B56&amp;"!"&amp;$B$2&amp;$F$2)</f>
        <v>Neutral</v>
      </c>
      <c r="G56" s="12" t="str" cm="1">
        <f t="array" aca="1" ref="G56" ca="1">INDIRECT($B56&amp;"!"&amp;$B$2&amp;$G$2)</f>
        <v>Neutral</v>
      </c>
      <c r="H56" s="12" t="str" cm="1">
        <f t="array" aca="1" ref="H56" ca="1">INDIRECT($B56&amp;"!"&amp;$B$2&amp;$H$2)</f>
        <v>Minor Positive</v>
      </c>
      <c r="I56" s="12" t="str" cm="1">
        <f t="array" aca="1" ref="I56" ca="1">INDIRECT($B56&amp;"!"&amp;$B$2&amp;$I$2)</f>
        <v>Minor Negative</v>
      </c>
      <c r="J56" s="12" t="str" cm="1">
        <f t="array" aca="1" ref="J56" ca="1">INDIRECT($B56&amp;"!"&amp;$B$2&amp;$J$2)</f>
        <v>Neutral</v>
      </c>
      <c r="K56" s="12" t="str" cm="1">
        <f t="array" aca="1" ref="K56" ca="1">INDIRECT($B56&amp;"!"&amp;$B$2&amp;$K$2)</f>
        <v>Minor Negative</v>
      </c>
      <c r="L56" s="12" t="str" cm="1">
        <f t="array" aca="1" ref="L56" ca="1">INDIRECT($B56&amp;"!"&amp;$B$2&amp;$L$2)</f>
        <v>Neutral</v>
      </c>
      <c r="M56" s="12" t="str" cm="1">
        <f t="array" aca="1" ref="M56" ca="1">INDIRECT($B56&amp;"!"&amp;$B$2&amp;$M$2)</f>
        <v>Significant Negative</v>
      </c>
      <c r="N56" s="12" t="str" cm="1">
        <f t="array" aca="1" ref="N56" ca="1">INDIRECT($B56&amp;"!"&amp;$B$2&amp;$N$2)</f>
        <v>Minor Negative</v>
      </c>
      <c r="O56" s="12" t="str" cm="1">
        <f t="array" aca="1" ref="O56" ca="1">INDIRECT($B56&amp;"!"&amp;$B$2&amp;$O$2)</f>
        <v>Neutral</v>
      </c>
      <c r="P56" s="12" t="str" cm="1">
        <f t="array" aca="1" ref="P56" ca="1">INDIRECT($B56&amp;"!"&amp;$B$2&amp;$P$2)</f>
        <v>Neutral</v>
      </c>
      <c r="Q56" s="12" t="str" cm="1">
        <f t="array" aca="1" ref="Q56" ca="1">INDIRECT($B56&amp;"!"&amp;$B$2&amp;$Q$2)</f>
        <v>Minor Negative</v>
      </c>
      <c r="R56" s="12" t="str" cm="1">
        <f t="array" aca="1" ref="R56" ca="1">INDIRECT($B56&amp;"!"&amp;$B$2&amp;$R$2)</f>
        <v>Minor Negative</v>
      </c>
      <c r="U56" s="12" t="s">
        <v>125</v>
      </c>
      <c r="V56" s="47" t="str">
        <f t="shared" ca="1" si="17"/>
        <v>-</v>
      </c>
      <c r="W56" s="47" t="str">
        <f t="shared" ca="1" si="18"/>
        <v>+ +</v>
      </c>
      <c r="X56" s="47" t="str">
        <f t="shared" ca="1" si="19"/>
        <v>-</v>
      </c>
      <c r="Y56" s="47">
        <f t="shared" ca="1" si="20"/>
        <v>0</v>
      </c>
      <c r="Z56" s="47">
        <f t="shared" ca="1" si="21"/>
        <v>0</v>
      </c>
      <c r="AA56" s="47" t="str">
        <f t="shared" ca="1" si="22"/>
        <v>+</v>
      </c>
      <c r="AB56" s="47" t="str">
        <f t="shared" ca="1" si="23"/>
        <v>-</v>
      </c>
      <c r="AC56" s="47">
        <f t="shared" ca="1" si="24"/>
        <v>0</v>
      </c>
      <c r="AD56" s="47" t="str">
        <f t="shared" ca="1" si="25"/>
        <v>-</v>
      </c>
      <c r="AE56" s="47">
        <f t="shared" ca="1" si="26"/>
        <v>0</v>
      </c>
      <c r="AF56" s="47" t="str">
        <f t="shared" ca="1" si="27"/>
        <v>--</v>
      </c>
      <c r="AG56" s="47" t="str">
        <f t="shared" ca="1" si="28"/>
        <v>-</v>
      </c>
      <c r="AH56" s="47">
        <f t="shared" ca="1" si="29"/>
        <v>0</v>
      </c>
      <c r="AI56" s="47">
        <f t="shared" ca="1" si="30"/>
        <v>0</v>
      </c>
      <c r="AJ56" s="47" t="str">
        <f t="shared" ca="1" si="31"/>
        <v>-</v>
      </c>
      <c r="AK56" s="47" t="str">
        <f t="shared" ca="1" si="32"/>
        <v>-</v>
      </c>
      <c r="AL56" s="125" t="s">
        <v>77</v>
      </c>
    </row>
    <row r="57" spans="1:38">
      <c r="B57" s="12" t="s">
        <v>340</v>
      </c>
      <c r="C57" s="12" t="str" cm="1">
        <f t="array" aca="1" ref="C57" ca="1">INDIRECT($B57&amp;"!"&amp;$B$2&amp;$C$2)</f>
        <v>Significant Negative</v>
      </c>
      <c r="D57" s="12" t="str" cm="1">
        <f t="array" aca="1" ref="D57" ca="1">INDIRECT($B57&amp;"!"&amp;$B$2&amp;$D$2)</f>
        <v>Minor Positive</v>
      </c>
      <c r="E57" s="12" t="str" cm="1">
        <f t="array" aca="1" ref="E57" ca="1">INDIRECT($B57&amp;"!"&amp;$B$2&amp;$E$2)</f>
        <v>Minor Negative</v>
      </c>
      <c r="F57" s="12" t="str" cm="1">
        <f t="array" aca="1" ref="F57" ca="1">INDIRECT($B57&amp;"!"&amp;$B$2&amp;$F$2)</f>
        <v>Neutral</v>
      </c>
      <c r="G57" s="12" t="str" cm="1">
        <f t="array" aca="1" ref="G57" ca="1">INDIRECT($B57&amp;"!"&amp;$B$2&amp;$G$2)</f>
        <v>Neutral</v>
      </c>
      <c r="H57" s="12" t="str" cm="1">
        <f t="array" aca="1" ref="H57" ca="1">INDIRECT($B57&amp;"!"&amp;$B$2&amp;$H$2)</f>
        <v>Minor Positive</v>
      </c>
      <c r="I57" s="12" t="str" cm="1">
        <f t="array" aca="1" ref="I57" ca="1">INDIRECT($B57&amp;"!"&amp;$B$2&amp;$I$2)</f>
        <v>Neutral</v>
      </c>
      <c r="J57" s="12" t="str" cm="1">
        <f t="array" aca="1" ref="J57" ca="1">INDIRECT($B57&amp;"!"&amp;$B$2&amp;$J$2)</f>
        <v>Neutral</v>
      </c>
      <c r="K57" s="12" t="str" cm="1">
        <f t="array" aca="1" ref="K57" ca="1">INDIRECT($B57&amp;"!"&amp;$B$2&amp;$K$2)</f>
        <v>Minor Negative</v>
      </c>
      <c r="L57" s="12" t="str" cm="1">
        <f t="array" aca="1" ref="L57" ca="1">INDIRECT($B57&amp;"!"&amp;$B$2&amp;$L$2)</f>
        <v>Neutral</v>
      </c>
      <c r="M57" s="12" t="str" cm="1">
        <f t="array" aca="1" ref="M57" ca="1">INDIRECT($B57&amp;"!"&amp;$B$2&amp;$M$2)</f>
        <v>Significant Negative</v>
      </c>
      <c r="N57" s="12" t="str" cm="1">
        <f t="array" aca="1" ref="N57" ca="1">INDIRECT($B57&amp;"!"&amp;$B$2&amp;$N$2)</f>
        <v>Minor Negative</v>
      </c>
      <c r="O57" s="12" t="str" cm="1">
        <f t="array" aca="1" ref="O57" ca="1">INDIRECT($B57&amp;"!"&amp;$B$2&amp;$O$2)</f>
        <v>Neutral</v>
      </c>
      <c r="P57" s="12" t="str" cm="1">
        <f t="array" aca="1" ref="P57" ca="1">INDIRECT($B57&amp;"!"&amp;$B$2&amp;$P$2)</f>
        <v>Minor Negative</v>
      </c>
      <c r="Q57" s="12" t="str" cm="1">
        <f t="array" aca="1" ref="Q57" ca="1">INDIRECT($B57&amp;"!"&amp;$B$2&amp;$Q$2)</f>
        <v>Minor Negative</v>
      </c>
      <c r="R57" s="12" t="str" cm="1">
        <f t="array" aca="1" ref="R57" ca="1">INDIRECT($B57&amp;"!"&amp;$B$2&amp;$R$2)</f>
        <v>Significant Negative</v>
      </c>
      <c r="U57" s="202" t="s">
        <v>126</v>
      </c>
      <c r="V57" s="47" t="str">
        <f t="shared" ca="1" si="17"/>
        <v>--</v>
      </c>
      <c r="W57" s="47" t="str">
        <f t="shared" ca="1" si="18"/>
        <v>+</v>
      </c>
      <c r="X57" s="47" t="str">
        <f t="shared" ca="1" si="19"/>
        <v>-</v>
      </c>
      <c r="Y57" s="47">
        <f t="shared" ca="1" si="20"/>
        <v>0</v>
      </c>
      <c r="Z57" s="47">
        <f t="shared" ca="1" si="21"/>
        <v>0</v>
      </c>
      <c r="AA57" s="47" t="str">
        <f t="shared" ca="1" si="22"/>
        <v>+</v>
      </c>
      <c r="AB57" s="47">
        <f t="shared" ca="1" si="23"/>
        <v>0</v>
      </c>
      <c r="AC57" s="47">
        <f t="shared" ca="1" si="24"/>
        <v>0</v>
      </c>
      <c r="AD57" s="47" t="str">
        <f t="shared" ca="1" si="25"/>
        <v>-</v>
      </c>
      <c r="AE57" s="47">
        <f t="shared" ca="1" si="26"/>
        <v>0</v>
      </c>
      <c r="AF57" s="47" t="str">
        <f t="shared" ca="1" si="27"/>
        <v>--</v>
      </c>
      <c r="AG57" s="47" t="str">
        <f t="shared" ca="1" si="28"/>
        <v>-</v>
      </c>
      <c r="AH57" s="47">
        <f t="shared" ca="1" si="29"/>
        <v>0</v>
      </c>
      <c r="AI57" s="47" t="str">
        <f t="shared" ca="1" si="30"/>
        <v>-</v>
      </c>
      <c r="AJ57" s="47" t="str">
        <f t="shared" ca="1" si="31"/>
        <v>-</v>
      </c>
      <c r="AK57" s="47" t="str">
        <f t="shared" ca="1" si="32"/>
        <v>--</v>
      </c>
      <c r="AL57" s="125" t="s">
        <v>95</v>
      </c>
    </row>
    <row r="58" spans="1:38">
      <c r="B58" s="12" t="s">
        <v>341</v>
      </c>
      <c r="C58" s="12" t="str" cm="1">
        <f t="array" aca="1" ref="C58" ca="1">INDIRECT($B58&amp;"!"&amp;$B$2&amp;$C$2)</f>
        <v>Minor Negative</v>
      </c>
      <c r="D58" s="12" t="str" cm="1">
        <f t="array" aca="1" ref="D58" ca="1">INDIRECT($B58&amp;"!"&amp;$B$2&amp;$D$2)</f>
        <v>Significant Positive</v>
      </c>
      <c r="E58" s="12" t="str" cm="1">
        <f t="array" aca="1" ref="E58" ca="1">INDIRECT($B58&amp;"!"&amp;$B$2&amp;$E$2)</f>
        <v>Neutral</v>
      </c>
      <c r="F58" s="12" t="str" cm="1">
        <f t="array" aca="1" ref="F58" ca="1">INDIRECT($B58&amp;"!"&amp;$B$2&amp;$F$2)</f>
        <v>Neutral</v>
      </c>
      <c r="G58" s="12" t="str" cm="1">
        <f t="array" aca="1" ref="G58" ca="1">INDIRECT($B58&amp;"!"&amp;$B$2&amp;$G$2)</f>
        <v>Neutral</v>
      </c>
      <c r="H58" s="12" t="str" cm="1">
        <f t="array" aca="1" ref="H58" ca="1">INDIRECT($B58&amp;"!"&amp;$B$2&amp;$H$2)</f>
        <v>Minor Positive</v>
      </c>
      <c r="I58" s="12" t="str" cm="1">
        <f t="array" aca="1" ref="I58" ca="1">INDIRECT($B58&amp;"!"&amp;$B$2&amp;$I$2)</f>
        <v>Neutral</v>
      </c>
      <c r="J58" s="12" t="str" cm="1">
        <f t="array" aca="1" ref="J58" ca="1">INDIRECT($B58&amp;"!"&amp;$B$2&amp;$J$2)</f>
        <v>Neutral</v>
      </c>
      <c r="K58" s="12" t="str" cm="1">
        <f t="array" aca="1" ref="K58" ca="1">INDIRECT($B58&amp;"!"&amp;$B$2&amp;$K$2)</f>
        <v>Minor Positive</v>
      </c>
      <c r="L58" s="12" t="str" cm="1">
        <f t="array" aca="1" ref="L58" ca="1">INDIRECT($B58&amp;"!"&amp;$B$2&amp;$L$2)</f>
        <v>Neutral</v>
      </c>
      <c r="M58" s="12" t="str" cm="1">
        <f t="array" aca="1" ref="M58" ca="1">INDIRECT($B58&amp;"!"&amp;$B$2&amp;$M$2)</f>
        <v>Minor Positive</v>
      </c>
      <c r="N58" s="12" t="str" cm="1">
        <f t="array" aca="1" ref="N58" ca="1">INDIRECT($B58&amp;"!"&amp;$B$2&amp;$N$2)</f>
        <v>Minor Negative</v>
      </c>
      <c r="O58" s="12" t="str" cm="1">
        <f t="array" aca="1" ref="O58" ca="1">INDIRECT($B58&amp;"!"&amp;$B$2&amp;$O$2)</f>
        <v>Neutral</v>
      </c>
      <c r="P58" s="12" t="str" cm="1">
        <f t="array" aca="1" ref="P58" ca="1">INDIRECT($B58&amp;"!"&amp;$B$2&amp;$P$2)</f>
        <v>Neutral</v>
      </c>
      <c r="Q58" s="12" t="str" cm="1">
        <f t="array" aca="1" ref="Q58" ca="1">INDIRECT($B58&amp;"!"&amp;$B$2&amp;$Q$2)</f>
        <v>Neutral</v>
      </c>
      <c r="R58" s="12" t="str" cm="1">
        <f t="array" aca="1" ref="R58" ca="1">INDIRECT($B58&amp;"!"&amp;$B$2&amp;$R$2)</f>
        <v>Significant Negative</v>
      </c>
      <c r="T58" t="s">
        <v>305</v>
      </c>
      <c r="U58" s="12" t="s">
        <v>127</v>
      </c>
      <c r="V58" s="47" t="str">
        <f t="shared" ca="1" si="17"/>
        <v>-</v>
      </c>
      <c r="W58" s="47" t="str">
        <f t="shared" ca="1" si="18"/>
        <v>+ +</v>
      </c>
      <c r="X58" s="47">
        <f t="shared" ca="1" si="19"/>
        <v>0</v>
      </c>
      <c r="Y58" s="47">
        <f t="shared" ca="1" si="20"/>
        <v>0</v>
      </c>
      <c r="Z58" s="47">
        <f t="shared" ca="1" si="21"/>
        <v>0</v>
      </c>
      <c r="AA58" s="47" t="str">
        <f t="shared" ca="1" si="22"/>
        <v>+</v>
      </c>
      <c r="AB58" s="47">
        <f t="shared" ca="1" si="23"/>
        <v>0</v>
      </c>
      <c r="AC58" s="47">
        <f t="shared" ca="1" si="24"/>
        <v>0</v>
      </c>
      <c r="AD58" s="47" t="str">
        <f t="shared" ca="1" si="25"/>
        <v>+</v>
      </c>
      <c r="AE58" s="47">
        <f t="shared" ca="1" si="26"/>
        <v>0</v>
      </c>
      <c r="AF58" s="47" t="str">
        <f t="shared" ca="1" si="27"/>
        <v>+</v>
      </c>
      <c r="AG58" s="47" t="str">
        <f t="shared" ca="1" si="28"/>
        <v>-</v>
      </c>
      <c r="AH58" s="47">
        <f t="shared" ca="1" si="29"/>
        <v>0</v>
      </c>
      <c r="AI58" s="47">
        <f t="shared" ca="1" si="30"/>
        <v>0</v>
      </c>
      <c r="AJ58" s="47">
        <f t="shared" ca="1" si="31"/>
        <v>0</v>
      </c>
      <c r="AK58" s="47" t="str">
        <f t="shared" ca="1" si="32"/>
        <v>--</v>
      </c>
      <c r="AL58" s="125" t="s">
        <v>128</v>
      </c>
    </row>
    <row r="59" spans="1:38">
      <c r="B59" s="12" t="s">
        <v>342</v>
      </c>
      <c r="C59" s="12" t="str" cm="1">
        <f t="array" aca="1" ref="C59" ca="1">INDIRECT($B59&amp;"!"&amp;$B$2&amp;$C$2)</f>
        <v>Significant Negative</v>
      </c>
      <c r="D59" s="12" t="str" cm="1">
        <f t="array" aca="1" ref="D59" ca="1">INDIRECT($B59&amp;"!"&amp;$B$2&amp;$D$2)</f>
        <v>Minor Positive</v>
      </c>
      <c r="E59" s="12" t="str" cm="1">
        <f t="array" aca="1" ref="E59" ca="1">INDIRECT($B59&amp;"!"&amp;$B$2&amp;$E$2)</f>
        <v>Neutral</v>
      </c>
      <c r="F59" s="12" t="str" cm="1">
        <f t="array" aca="1" ref="F59" ca="1">INDIRECT($B59&amp;"!"&amp;$B$2&amp;$F$2)</f>
        <v>Neutral</v>
      </c>
      <c r="G59" s="12" t="str" cm="1">
        <f t="array" aca="1" ref="G59" ca="1">INDIRECT($B59&amp;"!"&amp;$B$2&amp;$G$2)</f>
        <v>Neutral</v>
      </c>
      <c r="H59" s="12" t="str" cm="1">
        <f t="array" aca="1" ref="H59" ca="1">INDIRECT($B59&amp;"!"&amp;$B$2&amp;$H$2)</f>
        <v>Minor Positive</v>
      </c>
      <c r="I59" s="12" t="str" cm="1">
        <f t="array" aca="1" ref="I59" ca="1">INDIRECT($B59&amp;"!"&amp;$B$2&amp;$I$2)</f>
        <v>Neutral</v>
      </c>
      <c r="J59" s="12" t="str" cm="1">
        <f t="array" aca="1" ref="J59" ca="1">INDIRECT($B59&amp;"!"&amp;$B$2&amp;$J$2)</f>
        <v>Neutral</v>
      </c>
      <c r="K59" s="12" t="str" cm="1">
        <f t="array" aca="1" ref="K59" ca="1">INDIRECT($B59&amp;"!"&amp;$B$2&amp;$K$2)</f>
        <v>Minor Positive</v>
      </c>
      <c r="L59" s="12" t="str" cm="1">
        <f t="array" aca="1" ref="L59" ca="1">INDIRECT($B59&amp;"!"&amp;$B$2&amp;$L$2)</f>
        <v>Neutral</v>
      </c>
      <c r="M59" s="12" t="str" cm="1">
        <f t="array" aca="1" ref="M59" ca="1">INDIRECT($B59&amp;"!"&amp;$B$2&amp;$M$2)</f>
        <v>Significant Negative</v>
      </c>
      <c r="N59" s="12" t="str" cm="1">
        <f t="array" aca="1" ref="N59" ca="1">INDIRECT($B59&amp;"!"&amp;$B$2&amp;$N$2)</f>
        <v>Significant Negative</v>
      </c>
      <c r="O59" s="12" t="str" cm="1">
        <f t="array" aca="1" ref="O59" ca="1">INDIRECT($B59&amp;"!"&amp;$B$2&amp;$O$2)</f>
        <v>Neutral</v>
      </c>
      <c r="P59" s="12" t="str" cm="1">
        <f t="array" aca="1" ref="P59" ca="1">INDIRECT($B59&amp;"!"&amp;$B$2&amp;$P$2)</f>
        <v>Neutral</v>
      </c>
      <c r="Q59" s="12" t="str" cm="1">
        <f t="array" aca="1" ref="Q59" ca="1">INDIRECT($B59&amp;"!"&amp;$B$2&amp;$Q$2)</f>
        <v>Minor Negative</v>
      </c>
      <c r="R59" s="12" t="str" cm="1">
        <f t="array" aca="1" ref="R59" ca="1">INDIRECT($B59&amp;"!"&amp;$B$2&amp;$R$2)</f>
        <v>Minor Negative</v>
      </c>
      <c r="T59" t="s">
        <v>305</v>
      </c>
      <c r="U59" s="12" t="s">
        <v>129</v>
      </c>
      <c r="V59" s="47" t="str">
        <f t="shared" ca="1" si="17"/>
        <v>--</v>
      </c>
      <c r="W59" s="47" t="str">
        <f t="shared" ca="1" si="18"/>
        <v>+</v>
      </c>
      <c r="X59" s="47">
        <f t="shared" ca="1" si="19"/>
        <v>0</v>
      </c>
      <c r="Y59" s="47">
        <f t="shared" ca="1" si="20"/>
        <v>0</v>
      </c>
      <c r="Z59" s="47">
        <f t="shared" ca="1" si="21"/>
        <v>0</v>
      </c>
      <c r="AA59" s="47" t="str">
        <f t="shared" ca="1" si="22"/>
        <v>+</v>
      </c>
      <c r="AB59" s="47">
        <f t="shared" ca="1" si="23"/>
        <v>0</v>
      </c>
      <c r="AC59" s="47">
        <f t="shared" ca="1" si="24"/>
        <v>0</v>
      </c>
      <c r="AD59" s="47" t="str">
        <f t="shared" ca="1" si="25"/>
        <v>+</v>
      </c>
      <c r="AE59" s="47">
        <f t="shared" ca="1" si="26"/>
        <v>0</v>
      </c>
      <c r="AF59" s="47" t="str">
        <f t="shared" ca="1" si="27"/>
        <v>--</v>
      </c>
      <c r="AG59" s="47" t="str">
        <f t="shared" ca="1" si="28"/>
        <v>--</v>
      </c>
      <c r="AH59" s="47">
        <f t="shared" ca="1" si="29"/>
        <v>0</v>
      </c>
      <c r="AI59" s="47">
        <f t="shared" ca="1" si="30"/>
        <v>0</v>
      </c>
      <c r="AJ59" s="47" t="str">
        <f t="shared" ca="1" si="31"/>
        <v>-</v>
      </c>
      <c r="AK59" s="47" t="str">
        <f t="shared" ca="1" si="32"/>
        <v>-</v>
      </c>
      <c r="AL59" s="125" t="s">
        <v>75</v>
      </c>
    </row>
    <row r="60" spans="1:38">
      <c r="A60" s="1"/>
      <c r="B60" s="12" t="s">
        <v>343</v>
      </c>
      <c r="C60" s="12" t="str" cm="1">
        <f t="array" aca="1" ref="C60" ca="1">INDIRECT($B60&amp;"!"&amp;$B$2&amp;$C$2)</f>
        <v>Significant Negative</v>
      </c>
      <c r="D60" s="12" t="str" cm="1">
        <f t="array" aca="1" ref="D60" ca="1">INDIRECT($B60&amp;"!"&amp;$B$2&amp;$D$2)</f>
        <v>Significant Positive</v>
      </c>
      <c r="E60" s="12" t="str" cm="1">
        <f t="array" aca="1" ref="E60" ca="1">INDIRECT($B60&amp;"!"&amp;$B$2&amp;$E$2)</f>
        <v>Neutral</v>
      </c>
      <c r="F60" s="12" t="str" cm="1">
        <f t="array" aca="1" ref="F60" ca="1">INDIRECT($B60&amp;"!"&amp;$B$2&amp;$F$2)</f>
        <v>Neutral</v>
      </c>
      <c r="G60" s="12" t="str" cm="1">
        <f t="array" aca="1" ref="G60" ca="1">INDIRECT($B60&amp;"!"&amp;$B$2&amp;$G$2)</f>
        <v>Neutral</v>
      </c>
      <c r="H60" s="12" t="str" cm="1">
        <f t="array" aca="1" ref="H60" ca="1">INDIRECT($B60&amp;"!"&amp;$B$2&amp;$H$2)</f>
        <v>Minor Positive</v>
      </c>
      <c r="I60" s="12" t="str" cm="1">
        <f t="array" aca="1" ref="I60" ca="1">INDIRECT($B60&amp;"!"&amp;$B$2&amp;$I$2)</f>
        <v>Neutral</v>
      </c>
      <c r="J60" s="12" t="str" cm="1">
        <f t="array" aca="1" ref="J60" ca="1">INDIRECT($B60&amp;"!"&amp;$B$2&amp;$J$2)</f>
        <v>Neutral</v>
      </c>
      <c r="K60" s="12" t="str" cm="1">
        <f t="array" aca="1" ref="K60" ca="1">INDIRECT($B60&amp;"!"&amp;$B$2&amp;$K$2)</f>
        <v>Minor Positive</v>
      </c>
      <c r="L60" s="12" t="str" cm="1">
        <f t="array" aca="1" ref="L60" ca="1">INDIRECT($B60&amp;"!"&amp;$B$2&amp;$L$2)</f>
        <v>Neutral</v>
      </c>
      <c r="M60" s="12" t="str" cm="1">
        <f t="array" aca="1" ref="M60" ca="1">INDIRECT($B60&amp;"!"&amp;$B$2&amp;$M$2)</f>
        <v>Significant Negative</v>
      </c>
      <c r="N60" s="12" t="str" cm="1">
        <f t="array" aca="1" ref="N60" ca="1">INDIRECT($B60&amp;"!"&amp;$B$2&amp;$N$2)</f>
        <v>Significant Negative</v>
      </c>
      <c r="O60" s="12" t="str" cm="1">
        <f t="array" aca="1" ref="O60" ca="1">INDIRECT($B60&amp;"!"&amp;$B$2&amp;$O$2)</f>
        <v>Neutral</v>
      </c>
      <c r="P60" s="12" t="str" cm="1">
        <f t="array" aca="1" ref="P60" ca="1">INDIRECT($B60&amp;"!"&amp;$B$2&amp;$P$2)</f>
        <v>Neutral</v>
      </c>
      <c r="Q60" s="12" t="str" cm="1">
        <f t="array" aca="1" ref="Q60" ca="1">INDIRECT($B60&amp;"!"&amp;$B$2&amp;$Q$2)</f>
        <v>Neutral</v>
      </c>
      <c r="R60" s="12" t="str" cm="1">
        <f t="array" aca="1" ref="R60" ca="1">INDIRECT($B60&amp;"!"&amp;$B$2&amp;$R$2)</f>
        <v>Minor Negative</v>
      </c>
      <c r="U60" s="12" t="s">
        <v>130</v>
      </c>
      <c r="V60" s="47" t="str">
        <f t="shared" ca="1" si="17"/>
        <v>--</v>
      </c>
      <c r="W60" s="47" t="str">
        <f t="shared" ca="1" si="18"/>
        <v>+ +</v>
      </c>
      <c r="X60" s="47">
        <f t="shared" ca="1" si="19"/>
        <v>0</v>
      </c>
      <c r="Y60" s="47">
        <f t="shared" ca="1" si="20"/>
        <v>0</v>
      </c>
      <c r="Z60" s="47">
        <f t="shared" ca="1" si="21"/>
        <v>0</v>
      </c>
      <c r="AA60" s="47" t="str">
        <f t="shared" ca="1" si="22"/>
        <v>+</v>
      </c>
      <c r="AB60" s="47">
        <f t="shared" ca="1" si="23"/>
        <v>0</v>
      </c>
      <c r="AC60" s="47">
        <f t="shared" ca="1" si="24"/>
        <v>0</v>
      </c>
      <c r="AD60" s="47" t="str">
        <f t="shared" ca="1" si="25"/>
        <v>+</v>
      </c>
      <c r="AE60" s="47">
        <f t="shared" ca="1" si="26"/>
        <v>0</v>
      </c>
      <c r="AF60" s="47" t="str">
        <f t="shared" ca="1" si="27"/>
        <v>--</v>
      </c>
      <c r="AG60" s="47" t="str">
        <f t="shared" ca="1" si="28"/>
        <v>--</v>
      </c>
      <c r="AH60" s="47">
        <f t="shared" ca="1" si="29"/>
        <v>0</v>
      </c>
      <c r="AI60" s="47">
        <f t="shared" ca="1" si="30"/>
        <v>0</v>
      </c>
      <c r="AJ60" s="47">
        <f t="shared" ca="1" si="31"/>
        <v>0</v>
      </c>
      <c r="AK60" s="47" t="str">
        <f t="shared" ca="1" si="32"/>
        <v>-</v>
      </c>
      <c r="AL60" s="125" t="s">
        <v>110</v>
      </c>
    </row>
    <row r="61" spans="1:38">
      <c r="B61" s="12" t="s">
        <v>344</v>
      </c>
      <c r="C61" s="12" t="str" cm="1">
        <f t="array" aca="1" ref="C61" ca="1">INDIRECT($B61&amp;"!"&amp;$B$2&amp;$C$2)</f>
        <v>Minor Negative</v>
      </c>
      <c r="D61" s="12" t="str" cm="1">
        <f t="array" aca="1" ref="D61" ca="1">INDIRECT($B61&amp;"!"&amp;$B$2&amp;$D$2)</f>
        <v>Minor Positive</v>
      </c>
      <c r="E61" s="12" t="str" cm="1">
        <f t="array" aca="1" ref="E61" ca="1">INDIRECT($B61&amp;"!"&amp;$B$2&amp;$E$2)</f>
        <v>Neutral</v>
      </c>
      <c r="F61" s="12" t="str" cm="1">
        <f t="array" aca="1" ref="F61" ca="1">INDIRECT($B61&amp;"!"&amp;$B$2&amp;$F$2)</f>
        <v>Neutral</v>
      </c>
      <c r="G61" s="12" t="str" cm="1">
        <f t="array" aca="1" ref="G61" ca="1">INDIRECT($B61&amp;"!"&amp;$B$2&amp;$G$2)</f>
        <v>Neutral</v>
      </c>
      <c r="H61" s="12" t="str" cm="1">
        <f t="array" aca="1" ref="H61" ca="1">INDIRECT($B61&amp;"!"&amp;$B$2&amp;$H$2)</f>
        <v>Minor Positive</v>
      </c>
      <c r="I61" s="12" t="str" cm="1">
        <f t="array" aca="1" ref="I61" ca="1">INDIRECT($B61&amp;"!"&amp;$B$2&amp;$I$2)</f>
        <v>Neutral</v>
      </c>
      <c r="J61" s="12" t="str" cm="1">
        <f t="array" aca="1" ref="J61" ca="1">INDIRECT($B61&amp;"!"&amp;$B$2&amp;$J$2)</f>
        <v>Neutral</v>
      </c>
      <c r="K61" s="12" t="str" cm="1">
        <f t="array" aca="1" ref="K61" ca="1">INDIRECT($B61&amp;"!"&amp;$B$2&amp;$K$2)</f>
        <v>Minor Positive</v>
      </c>
      <c r="L61" s="12" t="str" cm="1">
        <f t="array" aca="1" ref="L61" ca="1">INDIRECT($B61&amp;"!"&amp;$B$2&amp;$L$2)</f>
        <v>Neutral</v>
      </c>
      <c r="M61" s="12" t="str" cm="1">
        <f t="array" aca="1" ref="M61" ca="1">INDIRECT($B61&amp;"!"&amp;$B$2&amp;$M$2)</f>
        <v>Significant Negative</v>
      </c>
      <c r="N61" s="12" t="str" cm="1">
        <f t="array" aca="1" ref="N61" ca="1">INDIRECT($B61&amp;"!"&amp;$B$2&amp;$N$2)</f>
        <v>Uncertain</v>
      </c>
      <c r="O61" s="12" t="str" cm="1">
        <f t="array" aca="1" ref="O61" ca="1">INDIRECT($B61&amp;"!"&amp;$B$2&amp;$O$2)</f>
        <v>Neutral</v>
      </c>
      <c r="P61" s="12" t="str" cm="1">
        <f t="array" aca="1" ref="P61" ca="1">INDIRECT($B61&amp;"!"&amp;$B$2&amp;$P$2)</f>
        <v>Neutral</v>
      </c>
      <c r="Q61" s="12" t="str" cm="1">
        <f t="array" aca="1" ref="Q61" ca="1">INDIRECT($B61&amp;"!"&amp;$B$2&amp;$Q$2)</f>
        <v>Neutral</v>
      </c>
      <c r="R61" s="12" t="str" cm="1">
        <f t="array" aca="1" ref="R61" ca="1">INDIRECT($B61&amp;"!"&amp;$B$2&amp;$R$2)</f>
        <v>Minor Negative</v>
      </c>
      <c r="U61" s="12" t="s">
        <v>131</v>
      </c>
      <c r="V61" s="47" t="str">
        <f t="shared" ca="1" si="17"/>
        <v>-</v>
      </c>
      <c r="W61" s="47" t="str">
        <f t="shared" ca="1" si="18"/>
        <v>+</v>
      </c>
      <c r="X61" s="47">
        <f t="shared" ca="1" si="19"/>
        <v>0</v>
      </c>
      <c r="Y61" s="47">
        <f t="shared" ca="1" si="20"/>
        <v>0</v>
      </c>
      <c r="Z61" s="47">
        <f t="shared" ca="1" si="21"/>
        <v>0</v>
      </c>
      <c r="AA61" s="47" t="str">
        <f t="shared" ca="1" si="22"/>
        <v>+</v>
      </c>
      <c r="AB61" s="47">
        <f t="shared" ca="1" si="23"/>
        <v>0</v>
      </c>
      <c r="AC61" s="47">
        <f t="shared" ca="1" si="24"/>
        <v>0</v>
      </c>
      <c r="AD61" s="47" t="str">
        <f t="shared" ca="1" si="25"/>
        <v>+</v>
      </c>
      <c r="AE61" s="47">
        <f t="shared" ca="1" si="26"/>
        <v>0</v>
      </c>
      <c r="AF61" s="47" t="str">
        <f t="shared" ca="1" si="27"/>
        <v>--</v>
      </c>
      <c r="AG61" s="47" t="str">
        <f t="shared" ca="1" si="28"/>
        <v>?</v>
      </c>
      <c r="AH61" s="47">
        <f t="shared" ca="1" si="29"/>
        <v>0</v>
      </c>
      <c r="AI61" s="47">
        <f t="shared" ca="1" si="30"/>
        <v>0</v>
      </c>
      <c r="AJ61" s="47">
        <f t="shared" ca="1" si="31"/>
        <v>0</v>
      </c>
      <c r="AK61" s="47" t="str">
        <f t="shared" ca="1" si="32"/>
        <v>-</v>
      </c>
      <c r="AL61" s="125" t="s">
        <v>73</v>
      </c>
    </row>
    <row r="62" spans="1:38">
      <c r="B62" s="12" t="s">
        <v>345</v>
      </c>
      <c r="C62" s="12" t="str" cm="1">
        <f t="array" aca="1" ref="C62" ca="1">INDIRECT($B62&amp;"!"&amp;$B$2&amp;$C$2)</f>
        <v>Minor Negative</v>
      </c>
      <c r="D62" s="12" t="str" cm="1">
        <f t="array" aca="1" ref="D62" ca="1">INDIRECT($B62&amp;"!"&amp;$B$2&amp;$D$2)</f>
        <v>Minor Positive</v>
      </c>
      <c r="E62" s="12" t="str" cm="1">
        <f t="array" aca="1" ref="E62" ca="1">INDIRECT($B62&amp;"!"&amp;$B$2&amp;$E$2)</f>
        <v>Minor Negative</v>
      </c>
      <c r="F62" s="12" t="str" cm="1">
        <f t="array" aca="1" ref="F62" ca="1">INDIRECT($B62&amp;"!"&amp;$B$2&amp;$F$2)</f>
        <v>Neutral</v>
      </c>
      <c r="G62" s="12" t="str" cm="1">
        <f t="array" aca="1" ref="G62" ca="1">INDIRECT($B62&amp;"!"&amp;$B$2&amp;$G$2)</f>
        <v>Neutral</v>
      </c>
      <c r="H62" s="12" t="str" cm="1">
        <f t="array" aca="1" ref="H62" ca="1">INDIRECT($B62&amp;"!"&amp;$B$2&amp;$H$2)</f>
        <v>Minor Positive</v>
      </c>
      <c r="I62" s="12" t="str" cm="1">
        <f t="array" aca="1" ref="I62" ca="1">INDIRECT($B62&amp;"!"&amp;$B$2&amp;$I$2)</f>
        <v>Minor Negative</v>
      </c>
      <c r="J62" s="12" t="str" cm="1">
        <f t="array" aca="1" ref="J62" ca="1">INDIRECT($B62&amp;"!"&amp;$B$2&amp;$J$2)</f>
        <v>Neutral</v>
      </c>
      <c r="K62" s="12" t="str" cm="1">
        <f t="array" aca="1" ref="K62" ca="1">INDIRECT($B62&amp;"!"&amp;$B$2&amp;$K$2)</f>
        <v>Minor Negative</v>
      </c>
      <c r="L62" s="12" t="str" cm="1">
        <f t="array" aca="1" ref="L62" ca="1">INDIRECT($B62&amp;"!"&amp;$B$2&amp;$L$2)</f>
        <v>Neutral</v>
      </c>
      <c r="M62" s="12" t="str" cm="1">
        <f t="array" aca="1" ref="M62" ca="1">INDIRECT($B62&amp;"!"&amp;$B$2&amp;$M$2)</f>
        <v>Significant Negative</v>
      </c>
      <c r="N62" s="12" t="str" cm="1">
        <f t="array" aca="1" ref="N62" ca="1">INDIRECT($B62&amp;"!"&amp;$B$2&amp;$N$2)</f>
        <v>Neutral</v>
      </c>
      <c r="O62" s="12" t="str" cm="1">
        <f t="array" aca="1" ref="O62" ca="1">INDIRECT($B62&amp;"!"&amp;$B$2&amp;$O$2)</f>
        <v>Neutral</v>
      </c>
      <c r="P62" s="12" t="str" cm="1">
        <f t="array" aca="1" ref="P62" ca="1">INDIRECT($B62&amp;"!"&amp;$B$2&amp;$P$2)</f>
        <v>Neutral</v>
      </c>
      <c r="Q62" s="12" t="str" cm="1">
        <f t="array" aca="1" ref="Q62" ca="1">INDIRECT($B62&amp;"!"&amp;$B$2&amp;$Q$2)</f>
        <v>Neutral</v>
      </c>
      <c r="R62" s="12" t="str" cm="1">
        <f t="array" aca="1" ref="R62" ca="1">INDIRECT($B62&amp;"!"&amp;$B$2&amp;$R$2)</f>
        <v>Minor Negative</v>
      </c>
      <c r="U62" s="12" t="s">
        <v>132</v>
      </c>
      <c r="V62" s="47" t="str">
        <f t="shared" ca="1" si="17"/>
        <v>-</v>
      </c>
      <c r="W62" s="47" t="str">
        <f t="shared" ca="1" si="18"/>
        <v>+</v>
      </c>
      <c r="X62" s="47" t="str">
        <f t="shared" ca="1" si="19"/>
        <v>-</v>
      </c>
      <c r="Y62" s="47">
        <f t="shared" ca="1" si="20"/>
        <v>0</v>
      </c>
      <c r="Z62" s="47">
        <f t="shared" ca="1" si="21"/>
        <v>0</v>
      </c>
      <c r="AA62" s="47" t="str">
        <f t="shared" ca="1" si="22"/>
        <v>+</v>
      </c>
      <c r="AB62" s="47" t="str">
        <f t="shared" ca="1" si="23"/>
        <v>-</v>
      </c>
      <c r="AC62" s="47">
        <f t="shared" ca="1" si="24"/>
        <v>0</v>
      </c>
      <c r="AD62" s="47" t="str">
        <f t="shared" ca="1" si="25"/>
        <v>-</v>
      </c>
      <c r="AE62" s="47">
        <f t="shared" ca="1" si="26"/>
        <v>0</v>
      </c>
      <c r="AF62" s="47" t="str">
        <f t="shared" ca="1" si="27"/>
        <v>--</v>
      </c>
      <c r="AG62" s="47">
        <f t="shared" ca="1" si="28"/>
        <v>0</v>
      </c>
      <c r="AH62" s="47">
        <f t="shared" ca="1" si="29"/>
        <v>0</v>
      </c>
      <c r="AI62" s="47">
        <f t="shared" ca="1" si="30"/>
        <v>0</v>
      </c>
      <c r="AJ62" s="47">
        <f t="shared" ca="1" si="31"/>
        <v>0</v>
      </c>
      <c r="AK62" s="47" t="str">
        <f t="shared" ca="1" si="32"/>
        <v>-</v>
      </c>
      <c r="AL62" s="125" t="s">
        <v>77</v>
      </c>
    </row>
    <row r="63" spans="1:38">
      <c r="B63" s="12" t="s">
        <v>346</v>
      </c>
      <c r="C63" s="12" t="str" cm="1">
        <f t="array" aca="1" ref="C63" ca="1">INDIRECT($B63&amp;"!"&amp;$B$2&amp;$C$2)</f>
        <v>Significant Negative</v>
      </c>
      <c r="D63" s="12" t="str" cm="1">
        <f t="array" aca="1" ref="D63" ca="1">INDIRECT($B63&amp;"!"&amp;$B$2&amp;$D$2)</f>
        <v>Significant Positive</v>
      </c>
      <c r="E63" s="12" t="str" cm="1">
        <f t="array" aca="1" ref="E63" ca="1">INDIRECT($B63&amp;"!"&amp;$B$2&amp;$E$2)</f>
        <v>Neutral</v>
      </c>
      <c r="F63" s="12" t="str" cm="1">
        <f t="array" aca="1" ref="F63" ca="1">INDIRECT($B63&amp;"!"&amp;$B$2&amp;$F$2)</f>
        <v>Neutral</v>
      </c>
      <c r="G63" s="12" t="str" cm="1">
        <f t="array" aca="1" ref="G63" ca="1">INDIRECT($B63&amp;"!"&amp;$B$2&amp;$G$2)</f>
        <v>Neutral</v>
      </c>
      <c r="H63" s="12" t="str" cm="1">
        <f t="array" aca="1" ref="H63" ca="1">INDIRECT($B63&amp;"!"&amp;$B$2&amp;$H$2)</f>
        <v>Minor Positive</v>
      </c>
      <c r="I63" s="12" t="str" cm="1">
        <f t="array" aca="1" ref="I63" ca="1">INDIRECT($B63&amp;"!"&amp;$B$2&amp;$I$2)</f>
        <v>Neutral</v>
      </c>
      <c r="J63" s="12" t="str" cm="1">
        <f t="array" aca="1" ref="J63" ca="1">INDIRECT($B63&amp;"!"&amp;$B$2&amp;$J$2)</f>
        <v>Neutral</v>
      </c>
      <c r="K63" s="12" t="str" cm="1">
        <f t="array" aca="1" ref="K63" ca="1">INDIRECT($B63&amp;"!"&amp;$B$2&amp;$K$2)</f>
        <v>Minor Positive</v>
      </c>
      <c r="L63" s="12" t="str" cm="1">
        <f t="array" aca="1" ref="L63" ca="1">INDIRECT($B63&amp;"!"&amp;$B$2&amp;$L$2)</f>
        <v>Neutral</v>
      </c>
      <c r="M63" s="12" t="str" cm="1">
        <f t="array" aca="1" ref="M63" ca="1">INDIRECT($B63&amp;"!"&amp;$B$2&amp;$M$2)</f>
        <v>Significant Negative</v>
      </c>
      <c r="N63" s="12" t="str" cm="1">
        <f t="array" aca="1" ref="N63" ca="1">INDIRECT($B63&amp;"!"&amp;$B$2&amp;$N$2)</f>
        <v>Significant Negative</v>
      </c>
      <c r="O63" s="12" t="str" cm="1">
        <f t="array" aca="1" ref="O63" ca="1">INDIRECT($B63&amp;"!"&amp;$B$2&amp;$O$2)</f>
        <v>Neutral</v>
      </c>
      <c r="P63" s="12" t="str" cm="1">
        <f t="array" aca="1" ref="P63" ca="1">INDIRECT($B63&amp;"!"&amp;$B$2&amp;$P$2)</f>
        <v>Neutral</v>
      </c>
      <c r="Q63" s="12" t="str" cm="1">
        <f t="array" aca="1" ref="Q63" ca="1">INDIRECT($B63&amp;"!"&amp;$B$2&amp;$Q$2)</f>
        <v>Minor Negative</v>
      </c>
      <c r="R63" s="12" t="str" cm="1">
        <f t="array" aca="1" ref="R63" ca="1">INDIRECT($B63&amp;"!"&amp;$B$2&amp;$R$2)</f>
        <v>Minor Negative</v>
      </c>
      <c r="T63" t="s">
        <v>305</v>
      </c>
      <c r="U63" s="202" t="s">
        <v>133</v>
      </c>
      <c r="V63" s="47" t="str">
        <f t="shared" ca="1" si="17"/>
        <v>--</v>
      </c>
      <c r="W63" s="47" t="str">
        <f t="shared" ca="1" si="18"/>
        <v>+ +</v>
      </c>
      <c r="X63" s="47">
        <f t="shared" ca="1" si="19"/>
        <v>0</v>
      </c>
      <c r="Y63" s="47">
        <f t="shared" ca="1" si="20"/>
        <v>0</v>
      </c>
      <c r="Z63" s="47">
        <f t="shared" ca="1" si="21"/>
        <v>0</v>
      </c>
      <c r="AA63" s="47" t="str">
        <f t="shared" ca="1" si="22"/>
        <v>+</v>
      </c>
      <c r="AB63" s="47">
        <f t="shared" ca="1" si="23"/>
        <v>0</v>
      </c>
      <c r="AC63" s="47">
        <f t="shared" ca="1" si="24"/>
        <v>0</v>
      </c>
      <c r="AD63" s="47" t="str">
        <f t="shared" ca="1" si="25"/>
        <v>+</v>
      </c>
      <c r="AE63" s="47">
        <f t="shared" ca="1" si="26"/>
        <v>0</v>
      </c>
      <c r="AF63" s="47" t="str">
        <f t="shared" ca="1" si="27"/>
        <v>--</v>
      </c>
      <c r="AG63" s="47" t="str">
        <f t="shared" ca="1" si="28"/>
        <v>--</v>
      </c>
      <c r="AH63" s="47">
        <f t="shared" ca="1" si="29"/>
        <v>0</v>
      </c>
      <c r="AI63" s="47">
        <f t="shared" ca="1" si="30"/>
        <v>0</v>
      </c>
      <c r="AJ63" s="47" t="str">
        <f t="shared" ca="1" si="31"/>
        <v>-</v>
      </c>
      <c r="AK63" s="47" t="str">
        <f t="shared" ca="1" si="32"/>
        <v>-</v>
      </c>
      <c r="AL63" s="125" t="s">
        <v>110</v>
      </c>
    </row>
    <row r="64" spans="1:38">
      <c r="B64" s="12" t="s">
        <v>347</v>
      </c>
      <c r="C64" s="12" t="str" cm="1">
        <f t="array" aca="1" ref="C64" ca="1">INDIRECT($B64&amp;"!"&amp;$B$2&amp;$C$2)</f>
        <v>Minor Negative</v>
      </c>
      <c r="D64" s="12" t="str" cm="1">
        <f t="array" aca="1" ref="D64" ca="1">INDIRECT($B64&amp;"!"&amp;$B$2&amp;$D$2)</f>
        <v>Minor Positive</v>
      </c>
      <c r="E64" s="12" t="str" cm="1">
        <f t="array" aca="1" ref="E64" ca="1">INDIRECT($B64&amp;"!"&amp;$B$2&amp;$E$2)</f>
        <v>Neutral</v>
      </c>
      <c r="F64" s="12" t="str" cm="1">
        <f t="array" aca="1" ref="F64" ca="1">INDIRECT($B64&amp;"!"&amp;$B$2&amp;$F$2)</f>
        <v>Neutral</v>
      </c>
      <c r="G64" s="12" t="str" cm="1">
        <f t="array" aca="1" ref="G64" ca="1">INDIRECT($B64&amp;"!"&amp;$B$2&amp;$G$2)</f>
        <v>Neutral</v>
      </c>
      <c r="H64" s="12" t="str" cm="1">
        <f t="array" aca="1" ref="H64" ca="1">INDIRECT($B64&amp;"!"&amp;$B$2&amp;$H$2)</f>
        <v>Minor Positive</v>
      </c>
      <c r="I64" s="12" t="str" cm="1">
        <f t="array" aca="1" ref="I64" ca="1">INDIRECT($B64&amp;"!"&amp;$B$2&amp;$I$2)</f>
        <v>Neutral</v>
      </c>
      <c r="J64" s="12" t="str" cm="1">
        <f t="array" aca="1" ref="J64" ca="1">INDIRECT($B64&amp;"!"&amp;$B$2&amp;$J$2)</f>
        <v>Neutral</v>
      </c>
      <c r="K64" s="12" t="str" cm="1">
        <f t="array" aca="1" ref="K64" ca="1">INDIRECT($B64&amp;"!"&amp;$B$2&amp;$K$2)</f>
        <v>Minor Negative</v>
      </c>
      <c r="L64" s="12" t="str" cm="1">
        <f t="array" aca="1" ref="L64" ca="1">INDIRECT($B64&amp;"!"&amp;$B$2&amp;$L$2)</f>
        <v>Neutral</v>
      </c>
      <c r="M64" s="12" t="str" cm="1">
        <f t="array" aca="1" ref="M64" ca="1">INDIRECT($B64&amp;"!"&amp;$B$2&amp;$M$2)</f>
        <v>Significant Negative</v>
      </c>
      <c r="N64" s="12" t="str" cm="1">
        <f t="array" aca="1" ref="N64" ca="1">INDIRECT($B64&amp;"!"&amp;$B$2&amp;$N$2)</f>
        <v>Uncertain</v>
      </c>
      <c r="O64" s="12" t="str" cm="1">
        <f t="array" aca="1" ref="O64" ca="1">INDIRECT($B64&amp;"!"&amp;$B$2&amp;$O$2)</f>
        <v>Neutral</v>
      </c>
      <c r="P64" s="12" t="str" cm="1">
        <f t="array" aca="1" ref="P64" ca="1">INDIRECT($B64&amp;"!"&amp;$B$2&amp;$P$2)</f>
        <v>Neutral</v>
      </c>
      <c r="Q64" s="12" t="str" cm="1">
        <f t="array" aca="1" ref="Q64" ca="1">INDIRECT($B64&amp;"!"&amp;$B$2&amp;$Q$2)</f>
        <v>Minor Negative</v>
      </c>
      <c r="R64" s="12" t="str" cm="1">
        <f t="array" aca="1" ref="R64" ca="1">INDIRECT($B64&amp;"!"&amp;$B$2&amp;$R$2)</f>
        <v>Minor Negative</v>
      </c>
      <c r="T64" t="s">
        <v>305</v>
      </c>
      <c r="U64" s="12" t="s">
        <v>134</v>
      </c>
      <c r="V64" s="47" t="str">
        <f t="shared" ca="1" si="17"/>
        <v>-</v>
      </c>
      <c r="W64" s="47" t="str">
        <f t="shared" ca="1" si="18"/>
        <v>+</v>
      </c>
      <c r="X64" s="47">
        <f t="shared" ca="1" si="19"/>
        <v>0</v>
      </c>
      <c r="Y64" s="47">
        <f t="shared" ca="1" si="20"/>
        <v>0</v>
      </c>
      <c r="Z64" s="47">
        <f t="shared" ca="1" si="21"/>
        <v>0</v>
      </c>
      <c r="AA64" s="47" t="str">
        <f t="shared" ca="1" si="22"/>
        <v>+</v>
      </c>
      <c r="AB64" s="47">
        <f t="shared" ca="1" si="23"/>
        <v>0</v>
      </c>
      <c r="AC64" s="47">
        <f t="shared" ca="1" si="24"/>
        <v>0</v>
      </c>
      <c r="AD64" s="47" t="str">
        <f t="shared" ca="1" si="25"/>
        <v>-</v>
      </c>
      <c r="AE64" s="47">
        <f t="shared" ca="1" si="26"/>
        <v>0</v>
      </c>
      <c r="AF64" s="47" t="str">
        <f t="shared" ca="1" si="27"/>
        <v>--</v>
      </c>
      <c r="AG64" s="47" t="str">
        <f t="shared" ca="1" si="28"/>
        <v>?</v>
      </c>
      <c r="AH64" s="47">
        <f t="shared" ca="1" si="29"/>
        <v>0</v>
      </c>
      <c r="AI64" s="47">
        <f t="shared" ca="1" si="30"/>
        <v>0</v>
      </c>
      <c r="AJ64" s="47" t="str">
        <f t="shared" ca="1" si="31"/>
        <v>-</v>
      </c>
      <c r="AK64" s="47" t="str">
        <f t="shared" ca="1" si="32"/>
        <v>-</v>
      </c>
      <c r="AL64" s="125" t="s">
        <v>72</v>
      </c>
    </row>
    <row r="65" spans="1:38">
      <c r="B65" s="12" t="s">
        <v>348</v>
      </c>
      <c r="C65" s="12" t="str" cm="1">
        <f t="array" aca="1" ref="C65" ca="1">INDIRECT($B65&amp;"!"&amp;$B$2&amp;$C$2)</f>
        <v>Minor Negative</v>
      </c>
      <c r="D65" s="12" t="str" cm="1">
        <f t="array" aca="1" ref="D65" ca="1">INDIRECT($B65&amp;"!"&amp;$B$2&amp;$D$2)</f>
        <v>Minor Positive</v>
      </c>
      <c r="E65" s="12" t="str" cm="1">
        <f t="array" aca="1" ref="E65" ca="1">INDIRECT($B65&amp;"!"&amp;$B$2&amp;$E$2)</f>
        <v>Neutral</v>
      </c>
      <c r="F65" s="12" t="str" cm="1">
        <f t="array" aca="1" ref="F65" ca="1">INDIRECT($B65&amp;"!"&amp;$B$2&amp;$F$2)</f>
        <v>Neutral</v>
      </c>
      <c r="G65" s="12" t="str" cm="1">
        <f t="array" aca="1" ref="G65" ca="1">INDIRECT($B65&amp;"!"&amp;$B$2&amp;$G$2)</f>
        <v>Neutral</v>
      </c>
      <c r="H65" s="12" t="str" cm="1">
        <f t="array" aca="1" ref="H65" ca="1">INDIRECT($B65&amp;"!"&amp;$B$2&amp;$H$2)</f>
        <v>Minor Positive</v>
      </c>
      <c r="I65" s="12" t="str" cm="1">
        <f t="array" aca="1" ref="I65" ca="1">INDIRECT($B65&amp;"!"&amp;$B$2&amp;$I$2)</f>
        <v>Neutral</v>
      </c>
      <c r="J65" s="12" t="str" cm="1">
        <f t="array" aca="1" ref="J65" ca="1">INDIRECT($B65&amp;"!"&amp;$B$2&amp;$J$2)</f>
        <v>Neutral</v>
      </c>
      <c r="K65" s="12" t="str" cm="1">
        <f t="array" aca="1" ref="K65" ca="1">INDIRECT($B65&amp;"!"&amp;$B$2&amp;$K$2)</f>
        <v>Minor Positive</v>
      </c>
      <c r="L65" s="12" t="str" cm="1">
        <f t="array" aca="1" ref="L65" ca="1">INDIRECT($B65&amp;"!"&amp;$B$2&amp;$L$2)</f>
        <v>Neutral</v>
      </c>
      <c r="M65" s="12" t="str" cm="1">
        <f t="array" aca="1" ref="M65" ca="1">INDIRECT($B65&amp;"!"&amp;$B$2&amp;$M$2)</f>
        <v>Significant Negative</v>
      </c>
      <c r="N65" s="12" t="str" cm="1">
        <f t="array" aca="1" ref="N65" ca="1">INDIRECT($B65&amp;"!"&amp;$B$2&amp;$N$2)</f>
        <v>Uncertain</v>
      </c>
      <c r="O65" s="12" t="str" cm="1">
        <f t="array" aca="1" ref="O65" ca="1">INDIRECT($B65&amp;"!"&amp;$B$2&amp;$O$2)</f>
        <v>Neutral</v>
      </c>
      <c r="P65" s="12" t="str" cm="1">
        <f t="array" aca="1" ref="P65" ca="1">INDIRECT($B65&amp;"!"&amp;$B$2&amp;$P$2)</f>
        <v>Neutral</v>
      </c>
      <c r="Q65" s="12" t="str" cm="1">
        <f t="array" aca="1" ref="Q65" ca="1">INDIRECT($B65&amp;"!"&amp;$B$2&amp;$Q$2)</f>
        <v>Minor Negative</v>
      </c>
      <c r="R65" s="12" t="str" cm="1">
        <f t="array" aca="1" ref="R65" ca="1">INDIRECT($B65&amp;"!"&amp;$B$2&amp;$R$2)</f>
        <v>Minor Negative</v>
      </c>
      <c r="U65" s="12" t="s">
        <v>135</v>
      </c>
      <c r="V65" s="47" t="str">
        <f t="shared" ca="1" si="17"/>
        <v>-</v>
      </c>
      <c r="W65" s="47" t="str">
        <f t="shared" ca="1" si="18"/>
        <v>+</v>
      </c>
      <c r="X65" s="47">
        <f t="shared" ca="1" si="19"/>
        <v>0</v>
      </c>
      <c r="Y65" s="47">
        <f t="shared" ca="1" si="20"/>
        <v>0</v>
      </c>
      <c r="Z65" s="47">
        <f t="shared" ca="1" si="21"/>
        <v>0</v>
      </c>
      <c r="AA65" s="47" t="str">
        <f t="shared" ca="1" si="22"/>
        <v>+</v>
      </c>
      <c r="AB65" s="47">
        <f t="shared" ca="1" si="23"/>
        <v>0</v>
      </c>
      <c r="AC65" s="47">
        <f t="shared" ca="1" si="24"/>
        <v>0</v>
      </c>
      <c r="AD65" s="47" t="str">
        <f t="shared" ca="1" si="25"/>
        <v>+</v>
      </c>
      <c r="AE65" s="47">
        <f t="shared" ca="1" si="26"/>
        <v>0</v>
      </c>
      <c r="AF65" s="47" t="str">
        <f t="shared" ca="1" si="27"/>
        <v>--</v>
      </c>
      <c r="AG65" s="47" t="str">
        <f t="shared" ca="1" si="28"/>
        <v>?</v>
      </c>
      <c r="AH65" s="47">
        <f t="shared" ca="1" si="29"/>
        <v>0</v>
      </c>
      <c r="AI65" s="47">
        <f t="shared" ca="1" si="30"/>
        <v>0</v>
      </c>
      <c r="AJ65" s="47" t="str">
        <f t="shared" ca="1" si="31"/>
        <v>-</v>
      </c>
      <c r="AK65" s="47" t="str">
        <f t="shared" ca="1" si="32"/>
        <v>-</v>
      </c>
      <c r="AL65" s="125" t="s">
        <v>72</v>
      </c>
    </row>
    <row r="66" spans="1:38">
      <c r="B66" s="12" t="s">
        <v>349</v>
      </c>
      <c r="C66" s="12" t="str" cm="1">
        <f t="array" aca="1" ref="C66" ca="1">INDIRECT($B66&amp;"!"&amp;$B$2&amp;$C$2)</f>
        <v>Minor Negative</v>
      </c>
      <c r="D66" s="12" t="str" cm="1">
        <f t="array" aca="1" ref="D66" ca="1">INDIRECT($B66&amp;"!"&amp;$B$2&amp;$D$2)</f>
        <v>Minor Positive</v>
      </c>
      <c r="E66" s="12" t="str" cm="1">
        <f t="array" aca="1" ref="E66" ca="1">INDIRECT($B66&amp;"!"&amp;$B$2&amp;$E$2)</f>
        <v>Minor Negative</v>
      </c>
      <c r="F66" s="12" t="str" cm="1">
        <f t="array" aca="1" ref="F66" ca="1">INDIRECT($B66&amp;"!"&amp;$B$2&amp;$F$2)</f>
        <v>Neutral</v>
      </c>
      <c r="G66" s="12" t="str" cm="1">
        <f t="array" aca="1" ref="G66" ca="1">INDIRECT($B66&amp;"!"&amp;$B$2&amp;$G$2)</f>
        <v>Neutral</v>
      </c>
      <c r="H66" s="12" t="str" cm="1">
        <f t="array" aca="1" ref="H66" ca="1">INDIRECT($B66&amp;"!"&amp;$B$2&amp;$H$2)</f>
        <v>Neutral</v>
      </c>
      <c r="I66" s="12" t="str" cm="1">
        <f t="array" aca="1" ref="I66" ca="1">INDIRECT($B66&amp;"!"&amp;$B$2&amp;$I$2)</f>
        <v>Minor Negative</v>
      </c>
      <c r="J66" s="12" t="str" cm="1">
        <f t="array" aca="1" ref="J66" ca="1">INDIRECT($B66&amp;"!"&amp;$B$2&amp;$J$2)</f>
        <v>Minor Negative</v>
      </c>
      <c r="K66" s="12" t="str" cm="1">
        <f t="array" aca="1" ref="K66" ca="1">INDIRECT($B66&amp;"!"&amp;$B$2&amp;$K$2)</f>
        <v>Minor Negative</v>
      </c>
      <c r="L66" s="12" t="str" cm="1">
        <f t="array" aca="1" ref="L66" ca="1">INDIRECT($B66&amp;"!"&amp;$B$2&amp;$L$2)</f>
        <v>Neutral</v>
      </c>
      <c r="M66" s="12" t="str" cm="1">
        <f t="array" aca="1" ref="M66" ca="1">INDIRECT($B66&amp;"!"&amp;$B$2&amp;$M$2)</f>
        <v>Significant Negative</v>
      </c>
      <c r="N66" s="12" t="str" cm="1">
        <f t="array" aca="1" ref="N66" ca="1">INDIRECT($B66&amp;"!"&amp;$B$2&amp;$N$2)</f>
        <v>Minor Negative</v>
      </c>
      <c r="O66" s="12" t="str" cm="1">
        <f t="array" aca="1" ref="O66" ca="1">INDIRECT($B66&amp;"!"&amp;$B$2&amp;$O$2)</f>
        <v>Neutral</v>
      </c>
      <c r="P66" s="12" t="str" cm="1">
        <f t="array" aca="1" ref="P66" ca="1">INDIRECT($B66&amp;"!"&amp;$B$2&amp;$P$2)</f>
        <v>Neutral</v>
      </c>
      <c r="Q66" s="12" t="str" cm="1">
        <f t="array" aca="1" ref="Q66" ca="1">INDIRECT($B66&amp;"!"&amp;$B$2&amp;$Q$2)</f>
        <v>Neutral</v>
      </c>
      <c r="R66" s="12" t="str" cm="1">
        <f t="array" aca="1" ref="R66" ca="1">INDIRECT($B66&amp;"!"&amp;$B$2&amp;$R$2)</f>
        <v>Significant Negative</v>
      </c>
      <c r="U66" s="202" t="s">
        <v>136</v>
      </c>
      <c r="V66" s="47" t="str">
        <f t="shared" ca="1" si="17"/>
        <v>-</v>
      </c>
      <c r="W66" s="47" t="str">
        <f t="shared" ca="1" si="18"/>
        <v>+</v>
      </c>
      <c r="X66" s="47" t="str">
        <f t="shared" ca="1" si="19"/>
        <v>-</v>
      </c>
      <c r="Y66" s="47">
        <f t="shared" ca="1" si="20"/>
        <v>0</v>
      </c>
      <c r="Z66" s="47">
        <f t="shared" ca="1" si="21"/>
        <v>0</v>
      </c>
      <c r="AA66" s="47">
        <f t="shared" ca="1" si="22"/>
        <v>0</v>
      </c>
      <c r="AB66" s="47" t="str">
        <f t="shared" ca="1" si="23"/>
        <v>-</v>
      </c>
      <c r="AC66" s="47" t="str">
        <f t="shared" ca="1" si="24"/>
        <v>-</v>
      </c>
      <c r="AD66" s="47" t="str">
        <f t="shared" ca="1" si="25"/>
        <v>-</v>
      </c>
      <c r="AE66" s="47">
        <f t="shared" ca="1" si="26"/>
        <v>0</v>
      </c>
      <c r="AF66" s="47" t="str">
        <f t="shared" ca="1" si="27"/>
        <v>--</v>
      </c>
      <c r="AG66" s="47" t="str">
        <f t="shared" ca="1" si="28"/>
        <v>-</v>
      </c>
      <c r="AH66" s="47">
        <f t="shared" ca="1" si="29"/>
        <v>0</v>
      </c>
      <c r="AI66" s="47">
        <f t="shared" ca="1" si="30"/>
        <v>0</v>
      </c>
      <c r="AJ66" s="47">
        <f t="shared" ca="1" si="31"/>
        <v>0</v>
      </c>
      <c r="AK66" s="47" t="str">
        <f t="shared" ca="1" si="32"/>
        <v>--</v>
      </c>
      <c r="AL66" s="125" t="s">
        <v>70</v>
      </c>
    </row>
    <row r="67" spans="1:38">
      <c r="B67" s="12" t="s">
        <v>350</v>
      </c>
      <c r="C67" s="12" t="str" cm="1">
        <f t="array" aca="1" ref="C67" ca="1">INDIRECT($B67&amp;"!"&amp;$B$2&amp;$C$2)</f>
        <v>Minor Negative</v>
      </c>
      <c r="D67" s="12" t="str" cm="1">
        <f t="array" aca="1" ref="D67" ca="1">INDIRECT($B67&amp;"!"&amp;$B$2&amp;$D$2)</f>
        <v>Minor Positive</v>
      </c>
      <c r="E67" s="12" t="str" cm="1">
        <f t="array" aca="1" ref="E67" ca="1">INDIRECT($B67&amp;"!"&amp;$B$2&amp;$E$2)</f>
        <v>Neutral</v>
      </c>
      <c r="F67" s="12" t="str" cm="1">
        <f t="array" aca="1" ref="F67" ca="1">INDIRECT($B67&amp;"!"&amp;$B$2&amp;$F$2)</f>
        <v>Neutral</v>
      </c>
      <c r="G67" s="12" t="str" cm="1">
        <f t="array" aca="1" ref="G67" ca="1">INDIRECT($B67&amp;"!"&amp;$B$2&amp;$G$2)</f>
        <v>Neutral</v>
      </c>
      <c r="H67" s="12" t="str" cm="1">
        <f t="array" aca="1" ref="H67" ca="1">INDIRECT($B67&amp;"!"&amp;$B$2&amp;$H$2)</f>
        <v>Minor Positive</v>
      </c>
      <c r="I67" s="12" t="str" cm="1">
        <f t="array" aca="1" ref="I67" ca="1">INDIRECT($B67&amp;"!"&amp;$B$2&amp;$I$2)</f>
        <v>Neutral</v>
      </c>
      <c r="J67" s="12" t="str" cm="1">
        <f t="array" aca="1" ref="J67" ca="1">INDIRECT($B67&amp;"!"&amp;$B$2&amp;$J$2)</f>
        <v>Neutral</v>
      </c>
      <c r="K67" s="12" t="str" cm="1">
        <f t="array" aca="1" ref="K67" ca="1">INDIRECT($B67&amp;"!"&amp;$B$2&amp;$K$2)</f>
        <v>Minor Positive</v>
      </c>
      <c r="L67" s="12" t="str" cm="1">
        <f t="array" aca="1" ref="L67" ca="1">INDIRECT($B67&amp;"!"&amp;$B$2&amp;$L$2)</f>
        <v>Neutral</v>
      </c>
      <c r="M67" s="12" t="str" cm="1">
        <f t="array" aca="1" ref="M67" ca="1">INDIRECT($B67&amp;"!"&amp;$B$2&amp;$M$2)</f>
        <v>Significant Negative</v>
      </c>
      <c r="N67" s="12" t="str" cm="1">
        <f t="array" aca="1" ref="N67" ca="1">INDIRECT($B67&amp;"!"&amp;$B$2&amp;$N$2)</f>
        <v>Uncertain</v>
      </c>
      <c r="O67" s="12" t="str" cm="1">
        <f t="array" aca="1" ref="O67" ca="1">INDIRECT($B67&amp;"!"&amp;$B$2&amp;$O$2)</f>
        <v>Minor Positive</v>
      </c>
      <c r="P67" s="12" t="str" cm="1">
        <f t="array" aca="1" ref="P67" ca="1">INDIRECT($B67&amp;"!"&amp;$B$2&amp;$P$2)</f>
        <v>Neutral</v>
      </c>
      <c r="Q67" s="12" t="str" cm="1">
        <f t="array" aca="1" ref="Q67" ca="1">INDIRECT($B67&amp;"!"&amp;$B$2&amp;$Q$2)</f>
        <v>Significant Negative</v>
      </c>
      <c r="R67" s="12" t="str" cm="1">
        <f t="array" aca="1" ref="R67" ca="1">INDIRECT($B67&amp;"!"&amp;$B$2&amp;$R$2)</f>
        <v>Minor Negative</v>
      </c>
      <c r="U67" s="12" t="s">
        <v>137</v>
      </c>
      <c r="V67" s="47" t="str">
        <f t="shared" ca="1" si="17"/>
        <v>-</v>
      </c>
      <c r="W67" s="47" t="str">
        <f t="shared" ca="1" si="18"/>
        <v>+</v>
      </c>
      <c r="X67" s="47">
        <f t="shared" ca="1" si="19"/>
        <v>0</v>
      </c>
      <c r="Y67" s="47">
        <f t="shared" ca="1" si="20"/>
        <v>0</v>
      </c>
      <c r="Z67" s="47">
        <f t="shared" ca="1" si="21"/>
        <v>0</v>
      </c>
      <c r="AA67" s="47" t="str">
        <f t="shared" ca="1" si="22"/>
        <v>+</v>
      </c>
      <c r="AB67" s="47">
        <f t="shared" ca="1" si="23"/>
        <v>0</v>
      </c>
      <c r="AC67" s="47">
        <f t="shared" ca="1" si="24"/>
        <v>0</v>
      </c>
      <c r="AD67" s="47" t="str">
        <f t="shared" ca="1" si="25"/>
        <v>+</v>
      </c>
      <c r="AE67" s="47">
        <f t="shared" ca="1" si="26"/>
        <v>0</v>
      </c>
      <c r="AF67" s="47" t="str">
        <f t="shared" ca="1" si="27"/>
        <v>--</v>
      </c>
      <c r="AG67" s="47" t="str">
        <f t="shared" ca="1" si="28"/>
        <v>?</v>
      </c>
      <c r="AH67" s="47" t="str">
        <f t="shared" ca="1" si="29"/>
        <v>+</v>
      </c>
      <c r="AI67" s="47">
        <f t="shared" ca="1" si="30"/>
        <v>0</v>
      </c>
      <c r="AJ67" s="47" t="str">
        <f t="shared" ca="1" si="31"/>
        <v>--</v>
      </c>
      <c r="AK67" s="47" t="str">
        <f t="shared" ca="1" si="32"/>
        <v>-</v>
      </c>
      <c r="AL67" s="125" t="s">
        <v>73</v>
      </c>
    </row>
    <row r="68" spans="1:38">
      <c r="B68" s="12" t="s">
        <v>351</v>
      </c>
      <c r="C68" s="12" t="str" cm="1">
        <f t="array" aca="1" ref="C68" ca="1">INDIRECT($B68&amp;"!"&amp;$B$2&amp;$C$2)</f>
        <v>Minor Negative</v>
      </c>
      <c r="D68" s="12" t="str" cm="1">
        <f t="array" aca="1" ref="D68" ca="1">INDIRECT($B68&amp;"!"&amp;$B$2&amp;$D$2)</f>
        <v>Minor Positive</v>
      </c>
      <c r="E68" s="12" t="str" cm="1">
        <f t="array" aca="1" ref="E68" ca="1">INDIRECT($B68&amp;"!"&amp;$B$2&amp;$E$2)</f>
        <v>Minor Negative</v>
      </c>
      <c r="F68" s="12" t="str" cm="1">
        <f t="array" aca="1" ref="F68" ca="1">INDIRECT($B68&amp;"!"&amp;$B$2&amp;$F$2)</f>
        <v>Neutral</v>
      </c>
      <c r="G68" s="12" t="str" cm="1">
        <f t="array" aca="1" ref="G68" ca="1">INDIRECT($B68&amp;"!"&amp;$B$2&amp;$G$2)</f>
        <v>Neutral</v>
      </c>
      <c r="H68" s="12" t="str" cm="1">
        <f t="array" aca="1" ref="H68" ca="1">INDIRECT($B68&amp;"!"&amp;$B$2&amp;$H$2)</f>
        <v>Neutral</v>
      </c>
      <c r="I68" s="12" t="str" cm="1">
        <f t="array" aca="1" ref="I68" ca="1">INDIRECT($B68&amp;"!"&amp;$B$2&amp;$I$2)</f>
        <v>Neutral</v>
      </c>
      <c r="J68" s="12" t="str" cm="1">
        <f t="array" aca="1" ref="J68" ca="1">INDIRECT($B68&amp;"!"&amp;$B$2&amp;$J$2)</f>
        <v>Minor Negative</v>
      </c>
      <c r="K68" s="12" t="str" cm="1">
        <f t="array" aca="1" ref="K68" ca="1">INDIRECT($B68&amp;"!"&amp;$B$2&amp;$K$2)</f>
        <v>Minor Positive</v>
      </c>
      <c r="L68" s="12" t="str" cm="1">
        <f t="array" aca="1" ref="L68" ca="1">INDIRECT($B68&amp;"!"&amp;$B$2&amp;$L$2)</f>
        <v>Neutral</v>
      </c>
      <c r="M68" s="12" t="str" cm="1">
        <f t="array" aca="1" ref="M68" ca="1">INDIRECT($B68&amp;"!"&amp;$B$2&amp;$M$2)</f>
        <v>Significant Negative</v>
      </c>
      <c r="N68" s="12" t="str" cm="1">
        <f t="array" aca="1" ref="N68" ca="1">INDIRECT($B68&amp;"!"&amp;$B$2&amp;$N$2)</f>
        <v>Minor Negative</v>
      </c>
      <c r="O68" s="12" t="str" cm="1">
        <f t="array" aca="1" ref="O68" ca="1">INDIRECT($B68&amp;"!"&amp;$B$2&amp;$O$2)</f>
        <v>Minor Positive</v>
      </c>
      <c r="P68" s="12" t="str" cm="1">
        <f t="array" aca="1" ref="P68" ca="1">INDIRECT($B68&amp;"!"&amp;$B$2&amp;$P$2)</f>
        <v>Neutral</v>
      </c>
      <c r="Q68" s="12" t="str" cm="1">
        <f t="array" aca="1" ref="Q68" ca="1">INDIRECT($B68&amp;"!"&amp;$B$2&amp;$Q$2)</f>
        <v>Significant Negative</v>
      </c>
      <c r="R68" s="12" t="str" cm="1">
        <f t="array" aca="1" ref="R68" ca="1">INDIRECT($B68&amp;"!"&amp;$B$2&amp;$R$2)</f>
        <v>Minor Negative</v>
      </c>
      <c r="U68" s="202" t="s">
        <v>138</v>
      </c>
      <c r="V68" s="47" t="str">
        <f t="shared" ref="V68:V102" ca="1" si="33">INDEX($AO$4:$AO$9,MATCH(C68, $AN$4:$AN$9,0))</f>
        <v>-</v>
      </c>
      <c r="W68" s="47" t="str">
        <f t="shared" ref="W68:W102" ca="1" si="34">INDEX($AO$4:$AO$9,MATCH(D68, $AN$4:$AN$9,0))</f>
        <v>+</v>
      </c>
      <c r="X68" s="47" t="str">
        <f t="shared" ref="X68:X102" ca="1" si="35">INDEX($AO$4:$AO$9,MATCH(E68, $AN$4:$AN$9,0))</f>
        <v>-</v>
      </c>
      <c r="Y68" s="47">
        <f t="shared" ref="Y68:Y102" ca="1" si="36">INDEX($AO$4:$AO$9,MATCH(F68, $AN$4:$AN$9,0))</f>
        <v>0</v>
      </c>
      <c r="Z68" s="47">
        <f t="shared" ref="Z68:Z102" ca="1" si="37">INDEX($AO$4:$AO$9,MATCH(G68, $AN$4:$AN$9,0))</f>
        <v>0</v>
      </c>
      <c r="AA68" s="47">
        <f t="shared" ref="AA68:AA102" ca="1" si="38">INDEX($AO$4:$AO$9,MATCH(H68, $AN$4:$AN$9,0))</f>
        <v>0</v>
      </c>
      <c r="AB68" s="47">
        <f t="shared" ref="AB68:AB102" ca="1" si="39">INDEX($AO$4:$AO$9,MATCH(I68, $AN$4:$AN$9,0))</f>
        <v>0</v>
      </c>
      <c r="AC68" s="47" t="str">
        <f t="shared" ref="AC68:AC102" ca="1" si="40">INDEX($AO$4:$AO$9,MATCH(J68, $AN$4:$AN$9,0))</f>
        <v>-</v>
      </c>
      <c r="AD68" s="47" t="str">
        <f t="shared" ref="AD68:AD102" ca="1" si="41">INDEX($AO$4:$AO$9,MATCH(K68, $AN$4:$AN$9,0))</f>
        <v>+</v>
      </c>
      <c r="AE68" s="47">
        <f t="shared" ref="AE68:AE102" ca="1" si="42">INDEX($AO$4:$AO$9,MATCH(L68, $AN$4:$AN$9,0))</f>
        <v>0</v>
      </c>
      <c r="AF68" s="47" t="str">
        <f t="shared" ref="AF68:AF102" ca="1" si="43">INDEX($AO$4:$AO$9,MATCH(M68, $AN$4:$AN$9,0))</f>
        <v>--</v>
      </c>
      <c r="AG68" s="47" t="str">
        <f t="shared" ref="AG68:AG102" ca="1" si="44">INDEX($AO$4:$AO$9,MATCH(N68, $AN$4:$AN$9,0))</f>
        <v>-</v>
      </c>
      <c r="AH68" s="47" t="str">
        <f t="shared" ref="AH68:AH102" ca="1" si="45">INDEX($AO$4:$AO$9,MATCH(O68, $AN$4:$AN$9,0))</f>
        <v>+</v>
      </c>
      <c r="AI68" s="47">
        <f t="shared" ref="AI68:AI102" ca="1" si="46">INDEX($AO$4:$AO$9,MATCH(P68, $AN$4:$AN$9,0))</f>
        <v>0</v>
      </c>
      <c r="AJ68" s="47" t="str">
        <f t="shared" ref="AJ68:AJ102" ca="1" si="47">INDEX($AO$4:$AO$9,MATCH(Q68, $AN$4:$AN$9,0))</f>
        <v>--</v>
      </c>
      <c r="AK68" s="47" t="str">
        <f t="shared" ref="AK68:AK102" ca="1" si="48">INDEX($AO$4:$AO$9,MATCH(R68, $AN$4:$AN$9,0))</f>
        <v>-</v>
      </c>
      <c r="AL68" s="125" t="s">
        <v>139</v>
      </c>
    </row>
    <row r="69" spans="1:38">
      <c r="B69" s="12" t="s">
        <v>352</v>
      </c>
      <c r="C69" s="12" t="str" cm="1">
        <f t="array" aca="1" ref="C69" ca="1">INDIRECT($B69&amp;"!"&amp;$B$2&amp;$C$2)</f>
        <v>Significant Negative</v>
      </c>
      <c r="D69" s="12" t="str" cm="1">
        <f t="array" aca="1" ref="D69" ca="1">INDIRECT($B69&amp;"!"&amp;$B$2&amp;$D$2)</f>
        <v>Minor Positive</v>
      </c>
      <c r="E69" s="12" t="str" cm="1">
        <f t="array" aca="1" ref="E69" ca="1">INDIRECT($B69&amp;"!"&amp;$B$2&amp;$E$2)</f>
        <v>Neutral</v>
      </c>
      <c r="F69" s="12" t="str" cm="1">
        <f t="array" aca="1" ref="F69" ca="1">INDIRECT($B69&amp;"!"&amp;$B$2&amp;$F$2)</f>
        <v>Neutral</v>
      </c>
      <c r="G69" s="12" t="str" cm="1">
        <f t="array" aca="1" ref="G69" ca="1">INDIRECT($B69&amp;"!"&amp;$B$2&amp;$G$2)</f>
        <v>Neutral</v>
      </c>
      <c r="H69" s="12" t="str" cm="1">
        <f t="array" aca="1" ref="H69" ca="1">INDIRECT($B69&amp;"!"&amp;$B$2&amp;$H$2)</f>
        <v>Minor Positive</v>
      </c>
      <c r="I69" s="12" t="str" cm="1">
        <f t="array" aca="1" ref="I69" ca="1">INDIRECT($B69&amp;"!"&amp;$B$2&amp;$I$2)</f>
        <v>Neutral</v>
      </c>
      <c r="J69" s="12" t="str" cm="1">
        <f t="array" aca="1" ref="J69" ca="1">INDIRECT($B69&amp;"!"&amp;$B$2&amp;$J$2)</f>
        <v>Neutral</v>
      </c>
      <c r="K69" s="12" t="str" cm="1">
        <f t="array" aca="1" ref="K69" ca="1">INDIRECT($B69&amp;"!"&amp;$B$2&amp;$K$2)</f>
        <v>Minor Positive</v>
      </c>
      <c r="L69" s="12" t="str" cm="1">
        <f t="array" aca="1" ref="L69" ca="1">INDIRECT($B69&amp;"!"&amp;$B$2&amp;$L$2)</f>
        <v>Neutral</v>
      </c>
      <c r="M69" s="12" t="str" cm="1">
        <f t="array" aca="1" ref="M69" ca="1">INDIRECT($B69&amp;"!"&amp;$B$2&amp;$M$2)</f>
        <v>Minor Negative</v>
      </c>
      <c r="N69" s="12" t="str" cm="1">
        <f t="array" aca="1" ref="N69" ca="1">INDIRECT($B69&amp;"!"&amp;$B$2&amp;$N$2)</f>
        <v>Significant Negative</v>
      </c>
      <c r="O69" s="12" t="str" cm="1">
        <f t="array" aca="1" ref="O69" ca="1">INDIRECT($B69&amp;"!"&amp;$B$2&amp;$O$2)</f>
        <v>Neutral</v>
      </c>
      <c r="P69" s="12" t="str" cm="1">
        <f t="array" aca="1" ref="P69" ca="1">INDIRECT($B69&amp;"!"&amp;$B$2&amp;$P$2)</f>
        <v>Neutral</v>
      </c>
      <c r="Q69" s="12" t="str" cm="1">
        <f t="array" aca="1" ref="Q69" ca="1">INDIRECT($B69&amp;"!"&amp;$B$2&amp;$Q$2)</f>
        <v>Minor Negative</v>
      </c>
      <c r="R69" s="12" t="str" cm="1">
        <f t="array" aca="1" ref="R69" ca="1">INDIRECT($B69&amp;"!"&amp;$B$2&amp;$R$2)</f>
        <v>Minor Negative</v>
      </c>
      <c r="U69" s="202" t="s">
        <v>140</v>
      </c>
      <c r="V69" s="47" t="str">
        <f t="shared" ca="1" si="33"/>
        <v>--</v>
      </c>
      <c r="W69" s="47" t="str">
        <f t="shared" ca="1" si="34"/>
        <v>+</v>
      </c>
      <c r="X69" s="47">
        <f t="shared" ca="1" si="35"/>
        <v>0</v>
      </c>
      <c r="Y69" s="47">
        <f t="shared" ca="1" si="36"/>
        <v>0</v>
      </c>
      <c r="Z69" s="47">
        <f t="shared" ca="1" si="37"/>
        <v>0</v>
      </c>
      <c r="AA69" s="47" t="str">
        <f t="shared" ca="1" si="38"/>
        <v>+</v>
      </c>
      <c r="AB69" s="47">
        <f t="shared" ca="1" si="39"/>
        <v>0</v>
      </c>
      <c r="AC69" s="47">
        <f t="shared" ca="1" si="40"/>
        <v>0</v>
      </c>
      <c r="AD69" s="47" t="str">
        <f t="shared" ca="1" si="41"/>
        <v>+</v>
      </c>
      <c r="AE69" s="47">
        <f t="shared" ca="1" si="42"/>
        <v>0</v>
      </c>
      <c r="AF69" s="47" t="str">
        <f t="shared" ca="1" si="43"/>
        <v>-</v>
      </c>
      <c r="AG69" s="47" t="str">
        <f t="shared" ca="1" si="44"/>
        <v>--</v>
      </c>
      <c r="AH69" s="47">
        <f t="shared" ca="1" si="45"/>
        <v>0</v>
      </c>
      <c r="AI69" s="47">
        <f t="shared" ca="1" si="46"/>
        <v>0</v>
      </c>
      <c r="AJ69" s="47" t="str">
        <f t="shared" ca="1" si="47"/>
        <v>-</v>
      </c>
      <c r="AK69" s="47" t="str">
        <f t="shared" ca="1" si="48"/>
        <v>-</v>
      </c>
      <c r="AL69" s="125" t="s">
        <v>75</v>
      </c>
    </row>
    <row r="70" spans="1:38">
      <c r="B70" s="12" t="s">
        <v>353</v>
      </c>
      <c r="C70" s="12" t="str" cm="1">
        <f t="array" aca="1" ref="C70" ca="1">INDIRECT($B70&amp;"!"&amp;$B$2&amp;$C$2)</f>
        <v>Significant Negative</v>
      </c>
      <c r="D70" s="12" t="str" cm="1">
        <f t="array" aca="1" ref="D70" ca="1">INDIRECT($B70&amp;"!"&amp;$B$2&amp;$D$2)</f>
        <v>Minor Positive</v>
      </c>
      <c r="E70" s="12" t="str" cm="1">
        <f t="array" aca="1" ref="E70" ca="1">INDIRECT($B70&amp;"!"&amp;$B$2&amp;$E$2)</f>
        <v>Minor Negative</v>
      </c>
      <c r="F70" s="12" t="str" cm="1">
        <f t="array" aca="1" ref="F70" ca="1">INDIRECT($B70&amp;"!"&amp;$B$2&amp;$F$2)</f>
        <v>Neutral</v>
      </c>
      <c r="G70" s="12" t="str" cm="1">
        <f t="array" aca="1" ref="G70" ca="1">INDIRECT($B70&amp;"!"&amp;$B$2&amp;$G$2)</f>
        <v>Neutral</v>
      </c>
      <c r="H70" s="12" t="str" cm="1">
        <f t="array" aca="1" ref="H70" ca="1">INDIRECT($B70&amp;"!"&amp;$B$2&amp;$H$2)</f>
        <v>Neutral</v>
      </c>
      <c r="I70" s="12" t="str" cm="1">
        <f t="array" aca="1" ref="I70" ca="1">INDIRECT($B70&amp;"!"&amp;$B$2&amp;$I$2)</f>
        <v>Neutral</v>
      </c>
      <c r="J70" s="12" t="str" cm="1">
        <f t="array" aca="1" ref="J70" ca="1">INDIRECT($B70&amp;"!"&amp;$B$2&amp;$J$2)</f>
        <v>Minor Negative</v>
      </c>
      <c r="K70" s="12" t="str" cm="1">
        <f t="array" aca="1" ref="K70" ca="1">INDIRECT($B70&amp;"!"&amp;$B$2&amp;$K$2)</f>
        <v>Minor Negative</v>
      </c>
      <c r="L70" s="12" t="str" cm="1">
        <f t="array" aca="1" ref="L70" ca="1">INDIRECT($B70&amp;"!"&amp;$B$2&amp;$L$2)</f>
        <v>Neutral</v>
      </c>
      <c r="M70" s="12" t="str" cm="1">
        <f t="array" aca="1" ref="M70" ca="1">INDIRECT($B70&amp;"!"&amp;$B$2&amp;$M$2)</f>
        <v>Significant Negative</v>
      </c>
      <c r="N70" s="12" t="str" cm="1">
        <f t="array" aca="1" ref="N70" ca="1">INDIRECT($B70&amp;"!"&amp;$B$2&amp;$N$2)</f>
        <v>Significant Negative</v>
      </c>
      <c r="O70" s="12" t="str" cm="1">
        <f t="array" aca="1" ref="O70" ca="1">INDIRECT($B70&amp;"!"&amp;$B$2&amp;$O$2)</f>
        <v>Neutral</v>
      </c>
      <c r="P70" s="12" t="str" cm="1">
        <f t="array" aca="1" ref="P70" ca="1">INDIRECT($B70&amp;"!"&amp;$B$2&amp;$P$2)</f>
        <v>Neutral</v>
      </c>
      <c r="Q70" s="12" t="str" cm="1">
        <f t="array" aca="1" ref="Q70" ca="1">INDIRECT($B70&amp;"!"&amp;$B$2&amp;$Q$2)</f>
        <v>Minor Negative</v>
      </c>
      <c r="R70" s="12" t="str" cm="1">
        <f t="array" aca="1" ref="R70" ca="1">INDIRECT($B70&amp;"!"&amp;$B$2&amp;$R$2)</f>
        <v>Minor Negative</v>
      </c>
      <c r="T70" t="s">
        <v>305</v>
      </c>
      <c r="U70" t="s">
        <v>141</v>
      </c>
      <c r="V70" s="47" t="str">
        <f t="shared" ca="1" si="33"/>
        <v>--</v>
      </c>
      <c r="W70" s="47" t="str">
        <f t="shared" ca="1" si="34"/>
        <v>+</v>
      </c>
      <c r="X70" s="47" t="str">
        <f t="shared" ca="1" si="35"/>
        <v>-</v>
      </c>
      <c r="Y70" s="47">
        <f t="shared" ca="1" si="36"/>
        <v>0</v>
      </c>
      <c r="Z70" s="47">
        <f t="shared" ca="1" si="37"/>
        <v>0</v>
      </c>
      <c r="AA70" s="47">
        <f t="shared" ca="1" si="38"/>
        <v>0</v>
      </c>
      <c r="AB70" s="47">
        <f t="shared" ca="1" si="39"/>
        <v>0</v>
      </c>
      <c r="AC70" s="47" t="str">
        <f t="shared" ca="1" si="40"/>
        <v>-</v>
      </c>
      <c r="AD70" s="47" t="str">
        <f t="shared" ca="1" si="41"/>
        <v>-</v>
      </c>
      <c r="AE70" s="47">
        <f t="shared" ca="1" si="42"/>
        <v>0</v>
      </c>
      <c r="AF70" s="47" t="str">
        <f t="shared" ca="1" si="43"/>
        <v>--</v>
      </c>
      <c r="AG70" s="47" t="str">
        <f t="shared" ca="1" si="44"/>
        <v>--</v>
      </c>
      <c r="AH70" s="47">
        <f t="shared" ca="1" si="45"/>
        <v>0</v>
      </c>
      <c r="AI70" s="47">
        <f t="shared" ca="1" si="46"/>
        <v>0</v>
      </c>
      <c r="AJ70" s="47" t="str">
        <f t="shared" ca="1" si="47"/>
        <v>-</v>
      </c>
      <c r="AK70" s="47" t="str">
        <f t="shared" ca="1" si="48"/>
        <v>-</v>
      </c>
      <c r="AL70" s="125" t="s">
        <v>110</v>
      </c>
    </row>
    <row r="71" spans="1:38">
      <c r="B71" s="12" t="s">
        <v>354</v>
      </c>
      <c r="C71" s="12" t="str" cm="1">
        <f t="array" aca="1" ref="C71" ca="1">INDIRECT($B71&amp;"!"&amp;$B$2&amp;$C$2)</f>
        <v>Minor Positive</v>
      </c>
      <c r="D71" s="12" t="str" cm="1">
        <f t="array" aca="1" ref="D71" ca="1">INDIRECT($B71&amp;"!"&amp;$B$2&amp;$D$2)</f>
        <v>Minor Positive</v>
      </c>
      <c r="E71" s="12" t="str" cm="1">
        <f t="array" aca="1" ref="E71" ca="1">INDIRECT($B71&amp;"!"&amp;$B$2&amp;$E$2)</f>
        <v>Minor Negative</v>
      </c>
      <c r="F71" s="12" t="str" cm="1">
        <f t="array" aca="1" ref="F71" ca="1">INDIRECT($B71&amp;"!"&amp;$B$2&amp;$F$2)</f>
        <v>Neutral</v>
      </c>
      <c r="G71" s="12" t="str" cm="1">
        <f t="array" aca="1" ref="G71" ca="1">INDIRECT($B71&amp;"!"&amp;$B$2&amp;$G$2)</f>
        <v>Neutral</v>
      </c>
      <c r="H71" s="12" t="str" cm="1">
        <f t="array" aca="1" ref="H71" ca="1">INDIRECT($B71&amp;"!"&amp;$B$2&amp;$H$2)</f>
        <v>Minor Positive</v>
      </c>
      <c r="I71" s="12" t="str" cm="1">
        <f t="array" aca="1" ref="I71" ca="1">INDIRECT($B71&amp;"!"&amp;$B$2&amp;$I$2)</f>
        <v>Neutral</v>
      </c>
      <c r="J71" s="12" t="str" cm="1">
        <f t="array" aca="1" ref="J71" ca="1">INDIRECT($B71&amp;"!"&amp;$B$2&amp;$J$2)</f>
        <v>Minor Negative</v>
      </c>
      <c r="K71" s="12" t="str" cm="1">
        <f t="array" aca="1" ref="K71" ca="1">INDIRECT($B71&amp;"!"&amp;$B$2&amp;$K$2)</f>
        <v>Minor Positive</v>
      </c>
      <c r="L71" s="12" t="str" cm="1">
        <f t="array" aca="1" ref="L71" ca="1">INDIRECT($B71&amp;"!"&amp;$B$2&amp;$L$2)</f>
        <v>Neutral</v>
      </c>
      <c r="M71" s="12" t="str" cm="1">
        <f t="array" aca="1" ref="M71" ca="1">INDIRECT($B71&amp;"!"&amp;$B$2&amp;$M$2)</f>
        <v>Significant Negative</v>
      </c>
      <c r="N71" s="12" t="str" cm="1">
        <f t="array" aca="1" ref="N71" ca="1">INDIRECT($B71&amp;"!"&amp;$B$2&amp;$N$2)</f>
        <v>Minor Negative</v>
      </c>
      <c r="O71" s="12" t="str" cm="1">
        <f t="array" aca="1" ref="O71" ca="1">INDIRECT($B71&amp;"!"&amp;$B$2&amp;$O$2)</f>
        <v>Neutral</v>
      </c>
      <c r="P71" s="12" t="str" cm="1">
        <f t="array" aca="1" ref="P71" ca="1">INDIRECT($B71&amp;"!"&amp;$B$2&amp;$P$2)</f>
        <v>Neutral</v>
      </c>
      <c r="Q71" s="12" t="str" cm="1">
        <f t="array" aca="1" ref="Q71" ca="1">INDIRECT($B71&amp;"!"&amp;$B$2&amp;$Q$2)</f>
        <v>Neutral</v>
      </c>
      <c r="R71" s="12" t="str" cm="1">
        <f t="array" aca="1" ref="R71" ca="1">INDIRECT($B71&amp;"!"&amp;$B$2&amp;$R$2)</f>
        <v>Significant Negative</v>
      </c>
      <c r="U71" s="202" t="s">
        <v>142</v>
      </c>
      <c r="V71" s="47" t="str">
        <f t="shared" ca="1" si="33"/>
        <v>+</v>
      </c>
      <c r="W71" s="47" t="str">
        <f t="shared" ca="1" si="34"/>
        <v>+</v>
      </c>
      <c r="X71" s="47" t="str">
        <f t="shared" ca="1" si="35"/>
        <v>-</v>
      </c>
      <c r="Y71" s="47">
        <f t="shared" ca="1" si="36"/>
        <v>0</v>
      </c>
      <c r="Z71" s="47">
        <f t="shared" ca="1" si="37"/>
        <v>0</v>
      </c>
      <c r="AA71" s="47" t="str">
        <f t="shared" ca="1" si="38"/>
        <v>+</v>
      </c>
      <c r="AB71" s="47">
        <f t="shared" ca="1" si="39"/>
        <v>0</v>
      </c>
      <c r="AC71" s="47" t="str">
        <f t="shared" ca="1" si="40"/>
        <v>-</v>
      </c>
      <c r="AD71" s="47" t="str">
        <f t="shared" ca="1" si="41"/>
        <v>+</v>
      </c>
      <c r="AE71" s="47">
        <f t="shared" ca="1" si="42"/>
        <v>0</v>
      </c>
      <c r="AF71" s="47" t="str">
        <f t="shared" ca="1" si="43"/>
        <v>--</v>
      </c>
      <c r="AG71" s="47" t="str">
        <f t="shared" ca="1" si="44"/>
        <v>-</v>
      </c>
      <c r="AH71" s="47">
        <f t="shared" ca="1" si="45"/>
        <v>0</v>
      </c>
      <c r="AI71" s="47">
        <f t="shared" ca="1" si="46"/>
        <v>0</v>
      </c>
      <c r="AJ71" s="47">
        <f t="shared" ca="1" si="47"/>
        <v>0</v>
      </c>
      <c r="AK71" s="47" t="str">
        <f t="shared" ca="1" si="48"/>
        <v>--</v>
      </c>
      <c r="AL71" s="125" t="s">
        <v>143</v>
      </c>
    </row>
    <row r="72" spans="1:38">
      <c r="B72" s="12" t="s">
        <v>355</v>
      </c>
      <c r="C72" s="12" t="str" cm="1">
        <f t="array" aca="1" ref="C72" ca="1">INDIRECT($B72&amp;"!"&amp;$B$2&amp;$C$2)</f>
        <v>Significant Negative</v>
      </c>
      <c r="D72" s="12" t="str" cm="1">
        <f t="array" aca="1" ref="D72" ca="1">INDIRECT($B72&amp;"!"&amp;$B$2&amp;$D$2)</f>
        <v>Minor Positive</v>
      </c>
      <c r="E72" s="12" t="str" cm="1">
        <f t="array" aca="1" ref="E72" ca="1">INDIRECT($B72&amp;"!"&amp;$B$2&amp;$E$2)</f>
        <v>Neutral</v>
      </c>
      <c r="F72" s="12" t="str" cm="1">
        <f t="array" aca="1" ref="F72" ca="1">INDIRECT($B72&amp;"!"&amp;$B$2&amp;$F$2)</f>
        <v>Neutral</v>
      </c>
      <c r="G72" s="12" t="str" cm="1">
        <f t="array" aca="1" ref="G72" ca="1">INDIRECT($B72&amp;"!"&amp;$B$2&amp;$G$2)</f>
        <v>Neutral</v>
      </c>
      <c r="H72" s="12" t="str" cm="1">
        <f t="array" aca="1" ref="H72" ca="1">INDIRECT($B72&amp;"!"&amp;$B$2&amp;$H$2)</f>
        <v>Minor Positive</v>
      </c>
      <c r="I72" s="12" t="str" cm="1">
        <f t="array" aca="1" ref="I72" ca="1">INDIRECT($B72&amp;"!"&amp;$B$2&amp;$I$2)</f>
        <v>Neutral</v>
      </c>
      <c r="J72" s="12" t="str" cm="1">
        <f t="array" aca="1" ref="J72" ca="1">INDIRECT($B72&amp;"!"&amp;$B$2&amp;$J$2)</f>
        <v>Neutral</v>
      </c>
      <c r="K72" s="12" t="str" cm="1">
        <f t="array" aca="1" ref="K72" ca="1">INDIRECT($B72&amp;"!"&amp;$B$2&amp;$K$2)</f>
        <v>Minor Positive</v>
      </c>
      <c r="L72" s="12" t="str" cm="1">
        <f t="array" aca="1" ref="L72" ca="1">INDIRECT($B72&amp;"!"&amp;$B$2&amp;$L$2)</f>
        <v>Neutral</v>
      </c>
      <c r="M72" s="12" t="str" cm="1">
        <f t="array" aca="1" ref="M72" ca="1">INDIRECT($B72&amp;"!"&amp;$B$2&amp;$M$2)</f>
        <v>Significant Negative</v>
      </c>
      <c r="N72" s="12" t="str" cm="1">
        <f t="array" aca="1" ref="N72" ca="1">INDIRECT($B72&amp;"!"&amp;$B$2&amp;$N$2)</f>
        <v>Significant Negative</v>
      </c>
      <c r="O72" s="12" t="str" cm="1">
        <f t="array" aca="1" ref="O72" ca="1">INDIRECT($B72&amp;"!"&amp;$B$2&amp;$O$2)</f>
        <v>Neutral</v>
      </c>
      <c r="P72" s="12" t="str" cm="1">
        <f t="array" aca="1" ref="P72" ca="1">INDIRECT($B72&amp;"!"&amp;$B$2&amp;$P$2)</f>
        <v>Neutral</v>
      </c>
      <c r="Q72" s="12" t="str" cm="1">
        <f t="array" aca="1" ref="Q72" ca="1">INDIRECT($B72&amp;"!"&amp;$B$2&amp;$Q$2)</f>
        <v>Neutral</v>
      </c>
      <c r="R72" s="12" t="str" cm="1">
        <f t="array" aca="1" ref="R72" ca="1">INDIRECT($B72&amp;"!"&amp;$B$2&amp;$R$2)</f>
        <v>Minor Negative</v>
      </c>
      <c r="U72" s="202" t="s">
        <v>144</v>
      </c>
      <c r="V72" s="47" t="str">
        <f t="shared" ca="1" si="33"/>
        <v>--</v>
      </c>
      <c r="W72" s="47" t="str">
        <f t="shared" ca="1" si="34"/>
        <v>+</v>
      </c>
      <c r="X72" s="47">
        <f t="shared" ca="1" si="35"/>
        <v>0</v>
      </c>
      <c r="Y72" s="47">
        <f t="shared" ca="1" si="36"/>
        <v>0</v>
      </c>
      <c r="Z72" s="47">
        <f t="shared" ca="1" si="37"/>
        <v>0</v>
      </c>
      <c r="AA72" s="47" t="str">
        <f t="shared" ca="1" si="38"/>
        <v>+</v>
      </c>
      <c r="AB72" s="47">
        <f t="shared" ca="1" si="39"/>
        <v>0</v>
      </c>
      <c r="AC72" s="47">
        <f t="shared" ca="1" si="40"/>
        <v>0</v>
      </c>
      <c r="AD72" s="47" t="str">
        <f t="shared" ca="1" si="41"/>
        <v>+</v>
      </c>
      <c r="AE72" s="47">
        <f t="shared" ca="1" si="42"/>
        <v>0</v>
      </c>
      <c r="AF72" s="47" t="str">
        <f t="shared" ca="1" si="43"/>
        <v>--</v>
      </c>
      <c r="AG72" s="47" t="str">
        <f t="shared" ca="1" si="44"/>
        <v>--</v>
      </c>
      <c r="AH72" s="47">
        <f t="shared" ca="1" si="45"/>
        <v>0</v>
      </c>
      <c r="AI72" s="47">
        <f t="shared" ca="1" si="46"/>
        <v>0</v>
      </c>
      <c r="AJ72" s="47">
        <f t="shared" ca="1" si="47"/>
        <v>0</v>
      </c>
      <c r="AK72" s="47" t="str">
        <f t="shared" ca="1" si="48"/>
        <v>-</v>
      </c>
      <c r="AL72" s="125" t="s">
        <v>75</v>
      </c>
    </row>
    <row r="73" spans="1:38">
      <c r="A73" s="1"/>
      <c r="B73" s="12" t="s">
        <v>356</v>
      </c>
      <c r="C73" s="12" t="str" cm="1">
        <f t="array" aca="1" ref="C73" ca="1">INDIRECT($B73&amp;"!"&amp;$B$2&amp;$C$2)</f>
        <v>Minor Negative</v>
      </c>
      <c r="D73" s="12" t="str" cm="1">
        <f t="array" aca="1" ref="D73" ca="1">INDIRECT($B73&amp;"!"&amp;$B$2&amp;$D$2)</f>
        <v>Minor Positive</v>
      </c>
      <c r="E73" s="12" t="str" cm="1">
        <f t="array" aca="1" ref="E73" ca="1">INDIRECT($B73&amp;"!"&amp;$B$2&amp;$E$2)</f>
        <v>Neutral</v>
      </c>
      <c r="F73" s="12" t="str" cm="1">
        <f t="array" aca="1" ref="F73" ca="1">INDIRECT($B73&amp;"!"&amp;$B$2&amp;$F$2)</f>
        <v>Neutral</v>
      </c>
      <c r="G73" s="12" t="str" cm="1">
        <f t="array" aca="1" ref="G73" ca="1">INDIRECT($B73&amp;"!"&amp;$B$2&amp;$G$2)</f>
        <v>Neutral</v>
      </c>
      <c r="H73" s="12" t="str" cm="1">
        <f t="array" aca="1" ref="H73" ca="1">INDIRECT($B73&amp;"!"&amp;$B$2&amp;$H$2)</f>
        <v>Minor Positive</v>
      </c>
      <c r="I73" s="12" t="str" cm="1">
        <f t="array" aca="1" ref="I73" ca="1">INDIRECT($B73&amp;"!"&amp;$B$2&amp;$I$2)</f>
        <v>Neutral</v>
      </c>
      <c r="J73" s="12" t="str" cm="1">
        <f t="array" aca="1" ref="J73" ca="1">INDIRECT($B73&amp;"!"&amp;$B$2&amp;$J$2)</f>
        <v>Neutral</v>
      </c>
      <c r="K73" s="12" t="str" cm="1">
        <f t="array" aca="1" ref="K73" ca="1">INDIRECT($B73&amp;"!"&amp;$B$2&amp;$K$2)</f>
        <v>Minor Positive</v>
      </c>
      <c r="L73" s="12" t="str" cm="1">
        <f t="array" aca="1" ref="L73" ca="1">INDIRECT($B73&amp;"!"&amp;$B$2&amp;$L$2)</f>
        <v>Neutral</v>
      </c>
      <c r="M73" s="12" t="str" cm="1">
        <f t="array" aca="1" ref="M73" ca="1">INDIRECT($B73&amp;"!"&amp;$B$2&amp;$M$2)</f>
        <v>Significant Negative</v>
      </c>
      <c r="N73" s="12" t="str" cm="1">
        <f t="array" aca="1" ref="N73" ca="1">INDIRECT($B73&amp;"!"&amp;$B$2&amp;$N$2)</f>
        <v>Minor Negative</v>
      </c>
      <c r="O73" s="12" t="str" cm="1">
        <f t="array" aca="1" ref="O73" ca="1">INDIRECT($B73&amp;"!"&amp;$B$2&amp;$O$2)</f>
        <v>Neutral</v>
      </c>
      <c r="P73" s="12" t="str" cm="1">
        <f t="array" aca="1" ref="P73" ca="1">INDIRECT($B73&amp;"!"&amp;$B$2&amp;$P$2)</f>
        <v>Neutral</v>
      </c>
      <c r="Q73" s="12" t="str" cm="1">
        <f t="array" aca="1" ref="Q73" ca="1">INDIRECT($B73&amp;"!"&amp;$B$2&amp;$Q$2)</f>
        <v>Minor Negative</v>
      </c>
      <c r="R73" s="12" t="str" cm="1">
        <f t="array" aca="1" ref="R73" ca="1">INDIRECT($B73&amp;"!"&amp;$B$2&amp;$R$2)</f>
        <v>Minor Negative</v>
      </c>
      <c r="U73" t="s">
        <v>145</v>
      </c>
      <c r="V73" s="47" t="str">
        <f t="shared" ca="1" si="33"/>
        <v>-</v>
      </c>
      <c r="W73" s="47" t="str">
        <f t="shared" ca="1" si="34"/>
        <v>+</v>
      </c>
      <c r="X73" s="47">
        <f t="shared" ca="1" si="35"/>
        <v>0</v>
      </c>
      <c r="Y73" s="47">
        <f t="shared" ca="1" si="36"/>
        <v>0</v>
      </c>
      <c r="Z73" s="47">
        <f t="shared" ca="1" si="37"/>
        <v>0</v>
      </c>
      <c r="AA73" s="47" t="str">
        <f t="shared" ca="1" si="38"/>
        <v>+</v>
      </c>
      <c r="AB73" s="47">
        <f t="shared" ca="1" si="39"/>
        <v>0</v>
      </c>
      <c r="AC73" s="47">
        <f t="shared" ca="1" si="40"/>
        <v>0</v>
      </c>
      <c r="AD73" s="47" t="str">
        <f t="shared" ca="1" si="41"/>
        <v>+</v>
      </c>
      <c r="AE73" s="47">
        <f t="shared" ca="1" si="42"/>
        <v>0</v>
      </c>
      <c r="AF73" s="47" t="str">
        <f t="shared" ca="1" si="43"/>
        <v>--</v>
      </c>
      <c r="AG73" s="47" t="str">
        <f t="shared" ca="1" si="44"/>
        <v>-</v>
      </c>
      <c r="AH73" s="47">
        <f t="shared" ca="1" si="45"/>
        <v>0</v>
      </c>
      <c r="AI73" s="47">
        <f t="shared" ca="1" si="46"/>
        <v>0</v>
      </c>
      <c r="AJ73" s="47" t="str">
        <f t="shared" ca="1" si="47"/>
        <v>-</v>
      </c>
      <c r="AK73" s="47" t="str">
        <f t="shared" ca="1" si="48"/>
        <v>-</v>
      </c>
      <c r="AL73" s="125" t="s">
        <v>89</v>
      </c>
    </row>
    <row r="74" spans="1:38">
      <c r="B74" s="12" t="s">
        <v>357</v>
      </c>
      <c r="C74" s="12" t="str" cm="1">
        <f t="array" aca="1" ref="C74" ca="1">INDIRECT($B74&amp;"!"&amp;$B$2&amp;$C$2)</f>
        <v>Minor Negative</v>
      </c>
      <c r="D74" s="12" t="str" cm="1">
        <f t="array" aca="1" ref="D74" ca="1">INDIRECT($B74&amp;"!"&amp;$B$2&amp;$D$2)</f>
        <v>Minor Positive</v>
      </c>
      <c r="E74" s="12" t="str" cm="1">
        <f t="array" aca="1" ref="E74" ca="1">INDIRECT($B74&amp;"!"&amp;$B$2&amp;$E$2)</f>
        <v>Minor Negative</v>
      </c>
      <c r="F74" s="12" t="str" cm="1">
        <f t="array" aca="1" ref="F74" ca="1">INDIRECT($B74&amp;"!"&amp;$B$2&amp;$F$2)</f>
        <v>Neutral</v>
      </c>
      <c r="G74" s="12" t="str" cm="1">
        <f t="array" aca="1" ref="G74" ca="1">INDIRECT($B74&amp;"!"&amp;$B$2&amp;$G$2)</f>
        <v>Neutral</v>
      </c>
      <c r="H74" s="12" t="str" cm="1">
        <f t="array" aca="1" ref="H74" ca="1">INDIRECT($B74&amp;"!"&amp;$B$2&amp;$H$2)</f>
        <v>Minor Positive</v>
      </c>
      <c r="I74" s="12" t="str" cm="1">
        <f t="array" aca="1" ref="I74" ca="1">INDIRECT($B74&amp;"!"&amp;$B$2&amp;$I$2)</f>
        <v>Minor Negative</v>
      </c>
      <c r="J74" s="12" t="str" cm="1">
        <f t="array" aca="1" ref="J74" ca="1">INDIRECT($B74&amp;"!"&amp;$B$2&amp;$J$2)</f>
        <v>Neutral</v>
      </c>
      <c r="K74" s="12" t="str" cm="1">
        <f t="array" aca="1" ref="K74" ca="1">INDIRECT($B74&amp;"!"&amp;$B$2&amp;$K$2)</f>
        <v>Minor Negative</v>
      </c>
      <c r="L74" s="12" t="str" cm="1">
        <f t="array" aca="1" ref="L74" ca="1">INDIRECT($B74&amp;"!"&amp;$B$2&amp;$L$2)</f>
        <v>Neutral</v>
      </c>
      <c r="M74" s="12" t="str" cm="1">
        <f t="array" aca="1" ref="M74" ca="1">INDIRECT($B74&amp;"!"&amp;$B$2&amp;$M$2)</f>
        <v>Significant Negative</v>
      </c>
      <c r="N74" s="12" t="str" cm="1">
        <f t="array" aca="1" ref="N74" ca="1">INDIRECT($B74&amp;"!"&amp;$B$2&amp;$N$2)</f>
        <v>Neutral</v>
      </c>
      <c r="O74" s="12" t="str" cm="1">
        <f t="array" aca="1" ref="O74" ca="1">INDIRECT($B74&amp;"!"&amp;$B$2&amp;$O$2)</f>
        <v>Neutral</v>
      </c>
      <c r="P74" s="12" t="str" cm="1">
        <f t="array" aca="1" ref="P74" ca="1">INDIRECT($B74&amp;"!"&amp;$B$2&amp;$P$2)</f>
        <v>Neutral</v>
      </c>
      <c r="Q74" s="12" t="str" cm="1">
        <f t="array" aca="1" ref="Q74" ca="1">INDIRECT($B74&amp;"!"&amp;$B$2&amp;$Q$2)</f>
        <v>Significant Negative</v>
      </c>
      <c r="R74" s="12" t="str" cm="1">
        <f t="array" aca="1" ref="R74" ca="1">INDIRECT($B74&amp;"!"&amp;$B$2&amp;$R$2)</f>
        <v>Minor Negative</v>
      </c>
      <c r="U74" t="s">
        <v>146</v>
      </c>
      <c r="V74" s="47" t="str">
        <f t="shared" ca="1" si="33"/>
        <v>-</v>
      </c>
      <c r="W74" s="47" t="str">
        <f t="shared" ca="1" si="34"/>
        <v>+</v>
      </c>
      <c r="X74" s="47" t="str">
        <f t="shared" ca="1" si="35"/>
        <v>-</v>
      </c>
      <c r="Y74" s="47">
        <f t="shared" ca="1" si="36"/>
        <v>0</v>
      </c>
      <c r="Z74" s="47">
        <f t="shared" ca="1" si="37"/>
        <v>0</v>
      </c>
      <c r="AA74" s="47" t="str">
        <f t="shared" ca="1" si="38"/>
        <v>+</v>
      </c>
      <c r="AB74" s="47" t="str">
        <f t="shared" ca="1" si="39"/>
        <v>-</v>
      </c>
      <c r="AC74" s="47">
        <f t="shared" ca="1" si="40"/>
        <v>0</v>
      </c>
      <c r="AD74" s="47" t="str">
        <f t="shared" ca="1" si="41"/>
        <v>-</v>
      </c>
      <c r="AE74" s="47">
        <f t="shared" ca="1" si="42"/>
        <v>0</v>
      </c>
      <c r="AF74" s="47" t="str">
        <f t="shared" ca="1" si="43"/>
        <v>--</v>
      </c>
      <c r="AG74" s="47">
        <f t="shared" ca="1" si="44"/>
        <v>0</v>
      </c>
      <c r="AH74" s="47">
        <f t="shared" ca="1" si="45"/>
        <v>0</v>
      </c>
      <c r="AI74" s="47">
        <f t="shared" ca="1" si="46"/>
        <v>0</v>
      </c>
      <c r="AJ74" s="47" t="str">
        <f t="shared" ca="1" si="47"/>
        <v>--</v>
      </c>
      <c r="AK74" s="47" t="str">
        <f t="shared" ca="1" si="48"/>
        <v>-</v>
      </c>
      <c r="AL74" s="125" t="s">
        <v>77</v>
      </c>
    </row>
    <row r="75" spans="1:38">
      <c r="B75" s="12" t="s">
        <v>358</v>
      </c>
      <c r="C75" s="12" t="str" cm="1">
        <f t="array" aca="1" ref="C75" ca="1">INDIRECT($B75&amp;"!"&amp;$B$2&amp;$C$2)</f>
        <v>Significant Negative</v>
      </c>
      <c r="D75" s="12" t="str" cm="1">
        <f t="array" aca="1" ref="D75" ca="1">INDIRECT($B75&amp;"!"&amp;$B$2&amp;$D$2)</f>
        <v>Minor Positive</v>
      </c>
      <c r="E75" s="12" t="str" cm="1">
        <f t="array" aca="1" ref="E75" ca="1">INDIRECT($B75&amp;"!"&amp;$B$2&amp;$E$2)</f>
        <v>Neutral</v>
      </c>
      <c r="F75" s="12" t="str" cm="1">
        <f t="array" aca="1" ref="F75" ca="1">INDIRECT($B75&amp;"!"&amp;$B$2&amp;$F$2)</f>
        <v>Neutral</v>
      </c>
      <c r="G75" s="12" t="str" cm="1">
        <f t="array" aca="1" ref="G75" ca="1">INDIRECT($B75&amp;"!"&amp;$B$2&amp;$G$2)</f>
        <v>Neutral</v>
      </c>
      <c r="H75" s="12" t="str" cm="1">
        <f t="array" aca="1" ref="H75" ca="1">INDIRECT($B75&amp;"!"&amp;$B$2&amp;$H$2)</f>
        <v>Minor Positive</v>
      </c>
      <c r="I75" s="12" t="str" cm="1">
        <f t="array" aca="1" ref="I75" ca="1">INDIRECT($B75&amp;"!"&amp;$B$2&amp;$I$2)</f>
        <v>Neutral</v>
      </c>
      <c r="J75" s="12" t="str" cm="1">
        <f t="array" aca="1" ref="J75" ca="1">INDIRECT($B75&amp;"!"&amp;$B$2&amp;$J$2)</f>
        <v>Neutral</v>
      </c>
      <c r="K75" s="12" t="str" cm="1">
        <f t="array" aca="1" ref="K75" ca="1">INDIRECT($B75&amp;"!"&amp;$B$2&amp;$K$2)</f>
        <v>Minor Positive</v>
      </c>
      <c r="L75" s="12" t="str" cm="1">
        <f t="array" aca="1" ref="L75" ca="1">INDIRECT($B75&amp;"!"&amp;$B$2&amp;$L$2)</f>
        <v>Neutral</v>
      </c>
      <c r="M75" s="12" t="str" cm="1">
        <f t="array" aca="1" ref="M75" ca="1">INDIRECT($B75&amp;"!"&amp;$B$2&amp;$M$2)</f>
        <v>Significant Negative</v>
      </c>
      <c r="N75" s="12" t="str" cm="1">
        <f t="array" aca="1" ref="N75" ca="1">INDIRECT($B75&amp;"!"&amp;$B$2&amp;$N$2)</f>
        <v>Significant Negative</v>
      </c>
      <c r="O75" s="12" t="str" cm="1">
        <f t="array" aca="1" ref="O75" ca="1">INDIRECT($B75&amp;"!"&amp;$B$2&amp;$O$2)</f>
        <v>Neutral</v>
      </c>
      <c r="P75" s="12" t="str" cm="1">
        <f t="array" aca="1" ref="P75" ca="1">INDIRECT($B75&amp;"!"&amp;$B$2&amp;$P$2)</f>
        <v>Neutral</v>
      </c>
      <c r="Q75" s="12" t="str" cm="1">
        <f t="array" aca="1" ref="Q75" ca="1">INDIRECT($B75&amp;"!"&amp;$B$2&amp;$Q$2)</f>
        <v>Neutral</v>
      </c>
      <c r="R75" s="12" t="str" cm="1">
        <f t="array" aca="1" ref="R75" ca="1">INDIRECT($B75&amp;"!"&amp;$B$2&amp;$R$2)</f>
        <v>Minor Negative</v>
      </c>
      <c r="T75" t="s">
        <v>305</v>
      </c>
      <c r="U75" s="202" t="s">
        <v>147</v>
      </c>
      <c r="V75" s="47" t="str">
        <f t="shared" ca="1" si="33"/>
        <v>--</v>
      </c>
      <c r="W75" s="47" t="str">
        <f t="shared" ca="1" si="34"/>
        <v>+</v>
      </c>
      <c r="X75" s="47">
        <f t="shared" ca="1" si="35"/>
        <v>0</v>
      </c>
      <c r="Y75" s="47">
        <f t="shared" ca="1" si="36"/>
        <v>0</v>
      </c>
      <c r="Z75" s="47">
        <f t="shared" ca="1" si="37"/>
        <v>0</v>
      </c>
      <c r="AA75" s="47" t="str">
        <f t="shared" ca="1" si="38"/>
        <v>+</v>
      </c>
      <c r="AB75" s="47">
        <f t="shared" ca="1" si="39"/>
        <v>0</v>
      </c>
      <c r="AC75" s="47">
        <f t="shared" ca="1" si="40"/>
        <v>0</v>
      </c>
      <c r="AD75" s="47" t="str">
        <f t="shared" ca="1" si="41"/>
        <v>+</v>
      </c>
      <c r="AE75" s="47">
        <f t="shared" ca="1" si="42"/>
        <v>0</v>
      </c>
      <c r="AF75" s="47" t="str">
        <f t="shared" ca="1" si="43"/>
        <v>--</v>
      </c>
      <c r="AG75" s="47" t="str">
        <f t="shared" ca="1" si="44"/>
        <v>--</v>
      </c>
      <c r="AH75" s="47">
        <f t="shared" ca="1" si="45"/>
        <v>0</v>
      </c>
      <c r="AI75" s="47">
        <f t="shared" ca="1" si="46"/>
        <v>0</v>
      </c>
      <c r="AJ75" s="47">
        <f t="shared" ca="1" si="47"/>
        <v>0</v>
      </c>
      <c r="AK75" s="47" t="str">
        <f t="shared" ca="1" si="48"/>
        <v>-</v>
      </c>
      <c r="AL75" s="125" t="s">
        <v>110</v>
      </c>
    </row>
    <row r="76" spans="1:38">
      <c r="B76" s="12" t="s">
        <v>359</v>
      </c>
      <c r="C76" s="12" t="str" cm="1">
        <f t="array" aca="1" ref="C76" ca="1">INDIRECT($B76&amp;"!"&amp;$B$2&amp;$C$2)</f>
        <v>Minor Negative</v>
      </c>
      <c r="D76" s="12" t="str" cm="1">
        <f t="array" aca="1" ref="D76" ca="1">INDIRECT($B76&amp;"!"&amp;$B$2&amp;$D$2)</f>
        <v>Minor Positive</v>
      </c>
      <c r="E76" s="12" t="str" cm="1">
        <f t="array" aca="1" ref="E76" ca="1">INDIRECT($B76&amp;"!"&amp;$B$2&amp;$E$2)</f>
        <v>Minor Negative</v>
      </c>
      <c r="F76" s="12" t="str" cm="1">
        <f t="array" aca="1" ref="F76" ca="1">INDIRECT($B76&amp;"!"&amp;$B$2&amp;$F$2)</f>
        <v>Neutral</v>
      </c>
      <c r="G76" s="12" t="str" cm="1">
        <f t="array" aca="1" ref="G76" ca="1">INDIRECT($B76&amp;"!"&amp;$B$2&amp;$G$2)</f>
        <v>Neutral</v>
      </c>
      <c r="H76" s="12" t="str" cm="1">
        <f t="array" aca="1" ref="H76" ca="1">INDIRECT($B76&amp;"!"&amp;$B$2&amp;$H$2)</f>
        <v>Neutral</v>
      </c>
      <c r="I76" s="12" t="str" cm="1">
        <f t="array" aca="1" ref="I76" ca="1">INDIRECT($B76&amp;"!"&amp;$B$2&amp;$I$2)</f>
        <v>Neutral</v>
      </c>
      <c r="J76" s="12" t="str" cm="1">
        <f t="array" aca="1" ref="J76" ca="1">INDIRECT($B76&amp;"!"&amp;$B$2&amp;$J$2)</f>
        <v>Minor Negative</v>
      </c>
      <c r="K76" s="12" t="str" cm="1">
        <f t="array" aca="1" ref="K76" ca="1">INDIRECT($B76&amp;"!"&amp;$B$2&amp;$K$2)</f>
        <v>Minor Positive</v>
      </c>
      <c r="L76" s="12" t="str" cm="1">
        <f t="array" aca="1" ref="L76" ca="1">INDIRECT($B76&amp;"!"&amp;$B$2&amp;$L$2)</f>
        <v>Neutral</v>
      </c>
      <c r="M76" s="12" t="str" cm="1">
        <f t="array" aca="1" ref="M76" ca="1">INDIRECT($B76&amp;"!"&amp;$B$2&amp;$M$2)</f>
        <v>Minor Positive</v>
      </c>
      <c r="N76" s="12" t="str" cm="1">
        <f t="array" aca="1" ref="N76" ca="1">INDIRECT($B76&amp;"!"&amp;$B$2&amp;$N$2)</f>
        <v>Minor Negative</v>
      </c>
      <c r="O76" s="12" t="str" cm="1">
        <f t="array" aca="1" ref="O76" ca="1">INDIRECT($B76&amp;"!"&amp;$B$2&amp;$O$2)</f>
        <v>Neutral</v>
      </c>
      <c r="P76" s="12" t="str" cm="1">
        <f t="array" aca="1" ref="P76" ca="1">INDIRECT($B76&amp;"!"&amp;$B$2&amp;$P$2)</f>
        <v>Neutral</v>
      </c>
      <c r="Q76" s="12" t="str" cm="1">
        <f t="array" aca="1" ref="Q76" ca="1">INDIRECT($B76&amp;"!"&amp;$B$2&amp;$Q$2)</f>
        <v>Neutral</v>
      </c>
      <c r="R76" s="12" t="str" cm="1">
        <f t="array" aca="1" ref="R76" ca="1">INDIRECT($B76&amp;"!"&amp;$B$2&amp;$R$2)</f>
        <v>Significant Negative</v>
      </c>
      <c r="U76" s="202" t="s">
        <v>148</v>
      </c>
      <c r="V76" s="47" t="str">
        <f t="shared" ca="1" si="33"/>
        <v>-</v>
      </c>
      <c r="W76" s="47" t="str">
        <f t="shared" ca="1" si="34"/>
        <v>+</v>
      </c>
      <c r="X76" s="47" t="str">
        <f t="shared" ca="1" si="35"/>
        <v>-</v>
      </c>
      <c r="Y76" s="47">
        <f t="shared" ca="1" si="36"/>
        <v>0</v>
      </c>
      <c r="Z76" s="47">
        <f t="shared" ca="1" si="37"/>
        <v>0</v>
      </c>
      <c r="AA76" s="47">
        <f t="shared" ca="1" si="38"/>
        <v>0</v>
      </c>
      <c r="AB76" s="47">
        <f t="shared" ca="1" si="39"/>
        <v>0</v>
      </c>
      <c r="AC76" s="47" t="str">
        <f t="shared" ca="1" si="40"/>
        <v>-</v>
      </c>
      <c r="AD76" s="47" t="str">
        <f t="shared" ca="1" si="41"/>
        <v>+</v>
      </c>
      <c r="AE76" s="47">
        <f t="shared" ca="1" si="42"/>
        <v>0</v>
      </c>
      <c r="AF76" s="47" t="str">
        <f t="shared" ca="1" si="43"/>
        <v>+</v>
      </c>
      <c r="AG76" s="47" t="str">
        <f t="shared" ca="1" si="44"/>
        <v>-</v>
      </c>
      <c r="AH76" s="47">
        <f t="shared" ca="1" si="45"/>
        <v>0</v>
      </c>
      <c r="AI76" s="47">
        <f t="shared" ca="1" si="46"/>
        <v>0</v>
      </c>
      <c r="AJ76" s="47">
        <f t="shared" ca="1" si="47"/>
        <v>0</v>
      </c>
      <c r="AK76" s="47" t="str">
        <f t="shared" ca="1" si="48"/>
        <v>--</v>
      </c>
      <c r="AL76" s="125" t="s">
        <v>149</v>
      </c>
    </row>
    <row r="77" spans="1:38">
      <c r="B77" s="12" t="s">
        <v>360</v>
      </c>
      <c r="C77" s="12" t="str" cm="1">
        <f t="array" aca="1" ref="C77" ca="1">INDIRECT($B77&amp;"!"&amp;$B$2&amp;$C$2)</f>
        <v>Minor Negative</v>
      </c>
      <c r="D77" s="12" t="str" cm="1">
        <f t="array" aca="1" ref="D77" ca="1">INDIRECT($B77&amp;"!"&amp;$B$2&amp;$D$2)</f>
        <v>Minor Positive</v>
      </c>
      <c r="E77" s="12" t="str" cm="1">
        <f t="array" aca="1" ref="E77" ca="1">INDIRECT($B77&amp;"!"&amp;$B$2&amp;$E$2)</f>
        <v>Minor Negative</v>
      </c>
      <c r="F77" s="12" t="str" cm="1">
        <f t="array" aca="1" ref="F77" ca="1">INDIRECT($B77&amp;"!"&amp;$B$2&amp;$F$2)</f>
        <v>Neutral</v>
      </c>
      <c r="G77" s="12" t="str" cm="1">
        <f t="array" aca="1" ref="G77" ca="1">INDIRECT($B77&amp;"!"&amp;$B$2&amp;$G$2)</f>
        <v>Neutral</v>
      </c>
      <c r="H77" s="12" t="str" cm="1">
        <f t="array" aca="1" ref="H77" ca="1">INDIRECT($B77&amp;"!"&amp;$B$2&amp;$H$2)</f>
        <v>Minor Positive</v>
      </c>
      <c r="I77" s="12" t="str" cm="1">
        <f t="array" aca="1" ref="I77" ca="1">INDIRECT($B77&amp;"!"&amp;$B$2&amp;$I$2)</f>
        <v>Minor Negative</v>
      </c>
      <c r="J77" s="12" t="str" cm="1">
        <f t="array" aca="1" ref="J77" ca="1">INDIRECT($B77&amp;"!"&amp;$B$2&amp;$J$2)</f>
        <v>Neutral</v>
      </c>
      <c r="K77" s="12" t="str" cm="1">
        <f t="array" aca="1" ref="K77" ca="1">INDIRECT($B77&amp;"!"&amp;$B$2&amp;$K$2)</f>
        <v>Minor Negative</v>
      </c>
      <c r="L77" s="12" t="str" cm="1">
        <f t="array" aca="1" ref="L77" ca="1">INDIRECT($B77&amp;"!"&amp;$B$2&amp;$L$2)</f>
        <v>Neutral</v>
      </c>
      <c r="M77" s="12" t="str" cm="1">
        <f t="array" aca="1" ref="M77" ca="1">INDIRECT($B77&amp;"!"&amp;$B$2&amp;$M$2)</f>
        <v>Significant Negative</v>
      </c>
      <c r="N77" s="12" t="str" cm="1">
        <f t="array" aca="1" ref="N77" ca="1">INDIRECT($B77&amp;"!"&amp;$B$2&amp;$N$2)</f>
        <v>Neutral</v>
      </c>
      <c r="O77" s="12" t="str" cm="1">
        <f t="array" aca="1" ref="O77" ca="1">INDIRECT($B77&amp;"!"&amp;$B$2&amp;$O$2)</f>
        <v>Neutral</v>
      </c>
      <c r="P77" s="12" t="str" cm="1">
        <f t="array" aca="1" ref="P77" ca="1">INDIRECT($B77&amp;"!"&amp;$B$2&amp;$P$2)</f>
        <v>Neutral</v>
      </c>
      <c r="Q77" s="12" t="str" cm="1">
        <f t="array" aca="1" ref="Q77" ca="1">INDIRECT($B77&amp;"!"&amp;$B$2&amp;$Q$2)</f>
        <v>Minor Negative</v>
      </c>
      <c r="R77" s="12" t="str" cm="1">
        <f t="array" aca="1" ref="R77" ca="1">INDIRECT($B77&amp;"!"&amp;$B$2&amp;$R$2)</f>
        <v>Minor Negative</v>
      </c>
      <c r="U77" s="12" t="s">
        <v>150</v>
      </c>
      <c r="V77" s="47" t="str">
        <f t="shared" ca="1" si="33"/>
        <v>-</v>
      </c>
      <c r="W77" s="47" t="str">
        <f t="shared" ca="1" si="34"/>
        <v>+</v>
      </c>
      <c r="X77" s="47" t="str">
        <f t="shared" ca="1" si="35"/>
        <v>-</v>
      </c>
      <c r="Y77" s="47">
        <f t="shared" ca="1" si="36"/>
        <v>0</v>
      </c>
      <c r="Z77" s="47">
        <f t="shared" ca="1" si="37"/>
        <v>0</v>
      </c>
      <c r="AA77" s="47" t="str">
        <f t="shared" ca="1" si="38"/>
        <v>+</v>
      </c>
      <c r="AB77" s="47" t="str">
        <f t="shared" ca="1" si="39"/>
        <v>-</v>
      </c>
      <c r="AC77" s="47">
        <f t="shared" ca="1" si="40"/>
        <v>0</v>
      </c>
      <c r="AD77" s="47" t="str">
        <f t="shared" ca="1" si="41"/>
        <v>-</v>
      </c>
      <c r="AE77" s="47">
        <f t="shared" ca="1" si="42"/>
        <v>0</v>
      </c>
      <c r="AF77" s="47" t="str">
        <f t="shared" ca="1" si="43"/>
        <v>--</v>
      </c>
      <c r="AG77" s="47">
        <f t="shared" ca="1" si="44"/>
        <v>0</v>
      </c>
      <c r="AH77" s="47">
        <f t="shared" ca="1" si="45"/>
        <v>0</v>
      </c>
      <c r="AI77" s="47">
        <f t="shared" ca="1" si="46"/>
        <v>0</v>
      </c>
      <c r="AJ77" s="47" t="str">
        <f t="shared" ca="1" si="47"/>
        <v>-</v>
      </c>
      <c r="AK77" s="47" t="str">
        <f t="shared" ca="1" si="48"/>
        <v>-</v>
      </c>
      <c r="AL77" s="125" t="s">
        <v>77</v>
      </c>
    </row>
    <row r="78" spans="1:38">
      <c r="A78" s="199"/>
      <c r="B78" s="12" t="s">
        <v>361</v>
      </c>
      <c r="C78" s="12" t="str" cm="1">
        <f t="array" aca="1" ref="C78" ca="1">INDIRECT($B78&amp;"!"&amp;$B$2&amp;$C$2)</f>
        <v>Minor Negative</v>
      </c>
      <c r="D78" s="12" t="str" cm="1">
        <f t="array" aca="1" ref="D78" ca="1">INDIRECT($B78&amp;"!"&amp;$B$2&amp;$D$2)</f>
        <v>Minor Positive</v>
      </c>
      <c r="E78" s="12" t="str" cm="1">
        <f t="array" aca="1" ref="E78" ca="1">INDIRECT($B78&amp;"!"&amp;$B$2&amp;$E$2)</f>
        <v>Minor Negative</v>
      </c>
      <c r="F78" s="12" t="str" cm="1">
        <f t="array" aca="1" ref="F78" ca="1">INDIRECT($B78&amp;"!"&amp;$B$2&amp;$F$2)</f>
        <v>Neutral</v>
      </c>
      <c r="G78" s="12" t="str" cm="1">
        <f t="array" aca="1" ref="G78" ca="1">INDIRECT($B78&amp;"!"&amp;$B$2&amp;$G$2)</f>
        <v>Neutral</v>
      </c>
      <c r="H78" s="12" t="str" cm="1">
        <f t="array" aca="1" ref="H78" ca="1">INDIRECT($B78&amp;"!"&amp;$B$2&amp;$H$2)</f>
        <v>Minor Positive</v>
      </c>
      <c r="I78" s="12" t="str" cm="1">
        <f t="array" aca="1" ref="I78" ca="1">INDIRECT($B78&amp;"!"&amp;$B$2&amp;$I$2)</f>
        <v>Neutral</v>
      </c>
      <c r="J78" s="12" t="str" cm="1">
        <f t="array" aca="1" ref="J78" ca="1">INDIRECT($B78&amp;"!"&amp;$B$2&amp;$J$2)</f>
        <v>Minor Negative</v>
      </c>
      <c r="K78" s="12" t="str" cm="1">
        <f t="array" aca="1" ref="K78" ca="1">INDIRECT($B78&amp;"!"&amp;$B$2&amp;$K$2)</f>
        <v>Minor Positive</v>
      </c>
      <c r="L78" s="12" t="str" cm="1">
        <f t="array" aca="1" ref="L78" ca="1">INDIRECT($B78&amp;"!"&amp;$B$2&amp;$L$2)</f>
        <v>Neutral</v>
      </c>
      <c r="M78" s="12" t="str" cm="1">
        <f t="array" aca="1" ref="M78" ca="1">INDIRECT($B78&amp;"!"&amp;$B$2&amp;$M$2)</f>
        <v>Significant Negative</v>
      </c>
      <c r="N78" s="12" t="str" cm="1">
        <f t="array" aca="1" ref="N78" ca="1">INDIRECT($B78&amp;"!"&amp;$B$2&amp;$N$2)</f>
        <v>Uncertain</v>
      </c>
      <c r="O78" s="12" t="str" cm="1">
        <f t="array" aca="1" ref="O78" ca="1">INDIRECT($B78&amp;"!"&amp;$B$2&amp;$O$2)</f>
        <v>Minor Positive</v>
      </c>
      <c r="P78" s="12" t="str" cm="1">
        <f t="array" aca="1" ref="P78" ca="1">INDIRECT($B78&amp;"!"&amp;$B$2&amp;$P$2)</f>
        <v>Neutral</v>
      </c>
      <c r="Q78" s="12" t="str" cm="1">
        <f t="array" aca="1" ref="Q78" ca="1">INDIRECT($B78&amp;"!"&amp;$B$2&amp;$Q$2)</f>
        <v>Minor Negative</v>
      </c>
      <c r="R78" s="12" t="str" cm="1">
        <f t="array" aca="1" ref="R78" ca="1">INDIRECT($B78&amp;"!"&amp;$B$2&amp;$R$2)</f>
        <v>Minor Negative</v>
      </c>
      <c r="T78" t="s">
        <v>305</v>
      </c>
      <c r="U78" s="12" t="s">
        <v>152</v>
      </c>
      <c r="V78" s="47" t="str">
        <f t="shared" ca="1" si="33"/>
        <v>-</v>
      </c>
      <c r="W78" s="47" t="str">
        <f t="shared" ca="1" si="34"/>
        <v>+</v>
      </c>
      <c r="X78" s="47" t="str">
        <f t="shared" ca="1" si="35"/>
        <v>-</v>
      </c>
      <c r="Y78" s="47">
        <f t="shared" ca="1" si="36"/>
        <v>0</v>
      </c>
      <c r="Z78" s="47">
        <f t="shared" ca="1" si="37"/>
        <v>0</v>
      </c>
      <c r="AA78" s="47" t="str">
        <f t="shared" ca="1" si="38"/>
        <v>+</v>
      </c>
      <c r="AB78" s="47">
        <f t="shared" ca="1" si="39"/>
        <v>0</v>
      </c>
      <c r="AC78" s="47" t="str">
        <f t="shared" ca="1" si="40"/>
        <v>-</v>
      </c>
      <c r="AD78" s="47" t="str">
        <f t="shared" ca="1" si="41"/>
        <v>+</v>
      </c>
      <c r="AE78" s="47">
        <f t="shared" ca="1" si="42"/>
        <v>0</v>
      </c>
      <c r="AF78" s="47" t="str">
        <f t="shared" ca="1" si="43"/>
        <v>--</v>
      </c>
      <c r="AG78" s="47" t="str">
        <f t="shared" ca="1" si="44"/>
        <v>?</v>
      </c>
      <c r="AH78" s="47" t="str">
        <f t="shared" ca="1" si="45"/>
        <v>+</v>
      </c>
      <c r="AI78" s="47">
        <f t="shared" ca="1" si="46"/>
        <v>0</v>
      </c>
      <c r="AJ78" s="47" t="str">
        <f t="shared" ca="1" si="47"/>
        <v>-</v>
      </c>
      <c r="AK78" s="47" t="str">
        <f t="shared" ca="1" si="48"/>
        <v>-</v>
      </c>
      <c r="AL78" s="125" t="s">
        <v>73</v>
      </c>
    </row>
    <row r="79" spans="1:38">
      <c r="B79" s="12" t="s">
        <v>362</v>
      </c>
      <c r="C79" s="12" t="str" cm="1">
        <f t="array" aca="1" ref="C79" ca="1">INDIRECT($B79&amp;"!"&amp;$B$2&amp;$C$2)</f>
        <v>Minor Negative</v>
      </c>
      <c r="D79" s="12" t="str" cm="1">
        <f t="array" aca="1" ref="D79" ca="1">INDIRECT($B79&amp;"!"&amp;$B$2&amp;$D$2)</f>
        <v>Minor Positive</v>
      </c>
      <c r="E79" s="12" t="str" cm="1">
        <f t="array" aca="1" ref="E79" ca="1">INDIRECT($B79&amp;"!"&amp;$B$2&amp;$E$2)</f>
        <v>Neutral</v>
      </c>
      <c r="F79" s="12" t="str" cm="1">
        <f t="array" aca="1" ref="F79" ca="1">INDIRECT($B79&amp;"!"&amp;$B$2&amp;$F$2)</f>
        <v>Neutral</v>
      </c>
      <c r="G79" s="12" t="str" cm="1">
        <f t="array" aca="1" ref="G79" ca="1">INDIRECT($B79&amp;"!"&amp;$B$2&amp;$G$2)</f>
        <v>Neutral</v>
      </c>
      <c r="H79" s="12" t="str" cm="1">
        <f t="array" aca="1" ref="H79" ca="1">INDIRECT($B79&amp;"!"&amp;$B$2&amp;$H$2)</f>
        <v>Minor Positive</v>
      </c>
      <c r="I79" s="12" t="str" cm="1">
        <f t="array" aca="1" ref="I79" ca="1">INDIRECT($B79&amp;"!"&amp;$B$2&amp;$I$2)</f>
        <v>Neutral</v>
      </c>
      <c r="J79" s="12" t="str" cm="1">
        <f t="array" aca="1" ref="J79" ca="1">INDIRECT($B79&amp;"!"&amp;$B$2&amp;$J$2)</f>
        <v>Minor Negative</v>
      </c>
      <c r="K79" s="12" t="str" cm="1">
        <f t="array" aca="1" ref="K79" ca="1">INDIRECT($B79&amp;"!"&amp;$B$2&amp;$K$2)</f>
        <v>Minor Positive</v>
      </c>
      <c r="L79" s="12" t="str" cm="1">
        <f t="array" aca="1" ref="L79" ca="1">INDIRECT($B79&amp;"!"&amp;$B$2&amp;$L$2)</f>
        <v>Neutral</v>
      </c>
      <c r="M79" s="12" t="str" cm="1">
        <f t="array" aca="1" ref="M79" ca="1">INDIRECT($B79&amp;"!"&amp;$B$2&amp;$M$2)</f>
        <v>Minor Positive</v>
      </c>
      <c r="N79" s="12" t="str" cm="1">
        <f t="array" aca="1" ref="N79" ca="1">INDIRECT($B79&amp;"!"&amp;$B$2&amp;$N$2)</f>
        <v>Minor Negative</v>
      </c>
      <c r="O79" s="12" t="str" cm="1">
        <f t="array" aca="1" ref="O79" ca="1">INDIRECT($B79&amp;"!"&amp;$B$2&amp;$O$2)</f>
        <v>Neutral</v>
      </c>
      <c r="P79" s="12" t="str" cm="1">
        <f t="array" aca="1" ref="P79" ca="1">INDIRECT($B79&amp;"!"&amp;$B$2&amp;$P$2)</f>
        <v>Neutral</v>
      </c>
      <c r="Q79" s="12" t="str" cm="1">
        <f t="array" aca="1" ref="Q79" ca="1">INDIRECT($B79&amp;"!"&amp;$B$2&amp;$Q$2)</f>
        <v>Neutral</v>
      </c>
      <c r="R79" s="12" t="str" cm="1">
        <f t="array" aca="1" ref="R79" ca="1">INDIRECT($B79&amp;"!"&amp;$B$2&amp;$R$2)</f>
        <v>Significant Negative</v>
      </c>
      <c r="U79" s="12" t="s">
        <v>153</v>
      </c>
      <c r="V79" s="47" t="str">
        <f t="shared" ca="1" si="33"/>
        <v>-</v>
      </c>
      <c r="W79" s="47" t="str">
        <f t="shared" ca="1" si="34"/>
        <v>+</v>
      </c>
      <c r="X79" s="47">
        <f t="shared" ca="1" si="35"/>
        <v>0</v>
      </c>
      <c r="Y79" s="47">
        <f t="shared" ca="1" si="36"/>
        <v>0</v>
      </c>
      <c r="Z79" s="47">
        <f t="shared" ca="1" si="37"/>
        <v>0</v>
      </c>
      <c r="AA79" s="47" t="str">
        <f t="shared" ca="1" si="38"/>
        <v>+</v>
      </c>
      <c r="AB79" s="47">
        <f t="shared" ca="1" si="39"/>
        <v>0</v>
      </c>
      <c r="AC79" s="47" t="str">
        <f t="shared" ca="1" si="40"/>
        <v>-</v>
      </c>
      <c r="AD79" s="47" t="str">
        <f t="shared" ca="1" si="41"/>
        <v>+</v>
      </c>
      <c r="AE79" s="47">
        <f t="shared" ca="1" si="42"/>
        <v>0</v>
      </c>
      <c r="AF79" s="47" t="str">
        <f t="shared" ca="1" si="43"/>
        <v>+</v>
      </c>
      <c r="AG79" s="47" t="str">
        <f t="shared" ca="1" si="44"/>
        <v>-</v>
      </c>
      <c r="AH79" s="47">
        <f t="shared" ca="1" si="45"/>
        <v>0</v>
      </c>
      <c r="AI79" s="47">
        <f t="shared" ca="1" si="46"/>
        <v>0</v>
      </c>
      <c r="AJ79" s="47">
        <f t="shared" ca="1" si="47"/>
        <v>0</v>
      </c>
      <c r="AK79" s="47" t="str">
        <f t="shared" ca="1" si="48"/>
        <v>--</v>
      </c>
      <c r="AL79" s="125" t="s">
        <v>154</v>
      </c>
    </row>
    <row r="80" spans="1:38" ht="29">
      <c r="B80" s="12" t="s">
        <v>363</v>
      </c>
      <c r="C80" s="12" t="str" cm="1">
        <f t="array" aca="1" ref="C80" ca="1">INDIRECT($B80&amp;"!"&amp;$B$2&amp;$C$2)</f>
        <v>Significant Negative</v>
      </c>
      <c r="D80" s="12" t="str" cm="1">
        <f t="array" aca="1" ref="D80" ca="1">INDIRECT($B80&amp;"!"&amp;$B$2&amp;$D$2)</f>
        <v>Minor Positive</v>
      </c>
      <c r="E80" s="12" t="str" cm="1">
        <f t="array" aca="1" ref="E80" ca="1">INDIRECT($B80&amp;"!"&amp;$B$2&amp;$E$2)</f>
        <v>Minor Negative</v>
      </c>
      <c r="F80" s="12" t="str" cm="1">
        <f t="array" aca="1" ref="F80" ca="1">INDIRECT($B80&amp;"!"&amp;$B$2&amp;$F$2)</f>
        <v>Neutral</v>
      </c>
      <c r="G80" s="12" t="str" cm="1">
        <f t="array" aca="1" ref="G80" ca="1">INDIRECT($B80&amp;"!"&amp;$B$2&amp;$G$2)</f>
        <v>Neutral</v>
      </c>
      <c r="H80" s="12" t="str" cm="1">
        <f t="array" aca="1" ref="H80" ca="1">INDIRECT($B80&amp;"!"&amp;$B$2&amp;$H$2)</f>
        <v>Minor Positive</v>
      </c>
      <c r="I80" s="12" t="str" cm="1">
        <f t="array" aca="1" ref="I80" ca="1">INDIRECT($B80&amp;"!"&amp;$B$2&amp;$I$2)</f>
        <v>Neutral</v>
      </c>
      <c r="J80" s="12" t="str" cm="1">
        <f t="array" aca="1" ref="J80" ca="1">INDIRECT($B80&amp;"!"&amp;$B$2&amp;$J$2)</f>
        <v>Minor Negative</v>
      </c>
      <c r="K80" s="12" t="str" cm="1">
        <f t="array" aca="1" ref="K80" ca="1">INDIRECT($B80&amp;"!"&amp;$B$2&amp;$K$2)</f>
        <v>Minor Positive</v>
      </c>
      <c r="L80" s="12" t="str" cm="1">
        <f t="array" aca="1" ref="L80" ca="1">INDIRECT($B80&amp;"!"&amp;$B$2&amp;$L$2)</f>
        <v>Neutral</v>
      </c>
      <c r="M80" s="12" t="str" cm="1">
        <f t="array" aca="1" ref="M80" ca="1">INDIRECT($B80&amp;"!"&amp;$B$2&amp;$M$2)</f>
        <v>Significant Negative</v>
      </c>
      <c r="N80" s="12" t="str" cm="1">
        <f t="array" aca="1" ref="N80" ca="1">INDIRECT($B80&amp;"!"&amp;$B$2&amp;$N$2)</f>
        <v>Significant Negative</v>
      </c>
      <c r="O80" s="12" t="str" cm="1">
        <f t="array" aca="1" ref="O80" ca="1">INDIRECT($B80&amp;"!"&amp;$B$2&amp;$O$2)</f>
        <v>Neutral</v>
      </c>
      <c r="P80" s="12" t="str" cm="1">
        <f t="array" aca="1" ref="P80" ca="1">INDIRECT($B80&amp;"!"&amp;$B$2&amp;$P$2)</f>
        <v>Neutral</v>
      </c>
      <c r="Q80" s="12" t="str" cm="1">
        <f t="array" aca="1" ref="Q80" ca="1">INDIRECT($B80&amp;"!"&amp;$B$2&amp;$Q$2)</f>
        <v>Minor Negative</v>
      </c>
      <c r="R80" s="12" t="str" cm="1">
        <f t="array" aca="1" ref="R80" ca="1">INDIRECT($B80&amp;"!"&amp;$B$2&amp;$R$2)</f>
        <v>Minor Negative</v>
      </c>
      <c r="U80" s="202" t="s">
        <v>156</v>
      </c>
      <c r="V80" s="47" t="str">
        <f t="shared" ca="1" si="33"/>
        <v>--</v>
      </c>
      <c r="W80" s="47" t="str">
        <f t="shared" ca="1" si="34"/>
        <v>+</v>
      </c>
      <c r="X80" s="47" t="str">
        <f t="shared" ca="1" si="35"/>
        <v>-</v>
      </c>
      <c r="Y80" s="47">
        <f t="shared" ca="1" si="36"/>
        <v>0</v>
      </c>
      <c r="Z80" s="47">
        <f t="shared" ca="1" si="37"/>
        <v>0</v>
      </c>
      <c r="AA80" s="47" t="str">
        <f t="shared" ca="1" si="38"/>
        <v>+</v>
      </c>
      <c r="AB80" s="47">
        <f t="shared" ca="1" si="39"/>
        <v>0</v>
      </c>
      <c r="AC80" s="47" t="str">
        <f t="shared" ca="1" si="40"/>
        <v>-</v>
      </c>
      <c r="AD80" s="47" t="str">
        <f t="shared" ca="1" si="41"/>
        <v>+</v>
      </c>
      <c r="AE80" s="47">
        <f t="shared" ca="1" si="42"/>
        <v>0</v>
      </c>
      <c r="AF80" s="47" t="str">
        <f t="shared" ca="1" si="43"/>
        <v>--</v>
      </c>
      <c r="AG80" s="47" t="str">
        <f t="shared" ca="1" si="44"/>
        <v>--</v>
      </c>
      <c r="AH80" s="47">
        <f t="shared" ca="1" si="45"/>
        <v>0</v>
      </c>
      <c r="AI80" s="47">
        <f t="shared" ca="1" si="46"/>
        <v>0</v>
      </c>
      <c r="AJ80" s="47" t="str">
        <f t="shared" ca="1" si="47"/>
        <v>-</v>
      </c>
      <c r="AK80" s="47" t="str">
        <f t="shared" ca="1" si="48"/>
        <v>-</v>
      </c>
      <c r="AL80" s="125" t="s">
        <v>157</v>
      </c>
    </row>
    <row r="81" spans="2:38" ht="29">
      <c r="B81" s="12" t="s">
        <v>364</v>
      </c>
      <c r="C81" s="12" t="str" cm="1">
        <f t="array" aca="1" ref="C81" ca="1">INDIRECT($B81&amp;"!"&amp;$B$2&amp;$C$2)</f>
        <v>Minor Negative</v>
      </c>
      <c r="D81" s="12" t="str" cm="1">
        <f t="array" aca="1" ref="D81" ca="1">INDIRECT($B81&amp;"!"&amp;$B$2&amp;$D$2)</f>
        <v>Minor Positive</v>
      </c>
      <c r="E81" s="12" t="str" cm="1">
        <f t="array" aca="1" ref="E81" ca="1">INDIRECT($B81&amp;"!"&amp;$B$2&amp;$E$2)</f>
        <v>Minor Negative</v>
      </c>
      <c r="F81" s="12" t="str" cm="1">
        <f t="array" aca="1" ref="F81" ca="1">INDIRECT($B81&amp;"!"&amp;$B$2&amp;$F$2)</f>
        <v>Neutral</v>
      </c>
      <c r="G81" s="12" t="str" cm="1">
        <f t="array" aca="1" ref="G81" ca="1">INDIRECT($B81&amp;"!"&amp;$B$2&amp;$G$2)</f>
        <v>Neutral</v>
      </c>
      <c r="H81" s="12" t="str" cm="1">
        <f t="array" aca="1" ref="H81" ca="1">INDIRECT($B81&amp;"!"&amp;$B$2&amp;$H$2)</f>
        <v>Neutral</v>
      </c>
      <c r="I81" s="12" t="str" cm="1">
        <f t="array" aca="1" ref="I81" ca="1">INDIRECT($B81&amp;"!"&amp;$B$2&amp;$I$2)</f>
        <v>Neutral</v>
      </c>
      <c r="J81" s="12" t="str" cm="1">
        <f t="array" aca="1" ref="J81" ca="1">INDIRECT($B81&amp;"!"&amp;$B$2&amp;$J$2)</f>
        <v>Minor Negative</v>
      </c>
      <c r="K81" s="12" t="str" cm="1">
        <f t="array" aca="1" ref="K81" ca="1">INDIRECT($B81&amp;"!"&amp;$B$2&amp;$K$2)</f>
        <v>Minor Positive</v>
      </c>
      <c r="L81" s="12" t="str" cm="1">
        <f t="array" aca="1" ref="L81" ca="1">INDIRECT($B81&amp;"!"&amp;$B$2&amp;$L$2)</f>
        <v>Neutral</v>
      </c>
      <c r="M81" s="12" t="str" cm="1">
        <f t="array" aca="1" ref="M81" ca="1">INDIRECT($B81&amp;"!"&amp;$B$2&amp;$M$2)</f>
        <v>Significant Negative</v>
      </c>
      <c r="N81" s="12" t="str" cm="1">
        <f t="array" aca="1" ref="N81" ca="1">INDIRECT($B81&amp;"!"&amp;$B$2&amp;$N$2)</f>
        <v>Minor Negative</v>
      </c>
      <c r="O81" s="12" t="str" cm="1">
        <f t="array" aca="1" ref="O81" ca="1">INDIRECT($B81&amp;"!"&amp;$B$2&amp;$O$2)</f>
        <v>Neutral</v>
      </c>
      <c r="P81" s="12" t="str" cm="1">
        <f t="array" aca="1" ref="P81" ca="1">INDIRECT($B81&amp;"!"&amp;$B$2&amp;$P$2)</f>
        <v>Significant Negative</v>
      </c>
      <c r="Q81" s="12" t="str" cm="1">
        <f t="array" aca="1" ref="Q81" ca="1">INDIRECT($B81&amp;"!"&amp;$B$2&amp;$Q$2)</f>
        <v>Minor Negative</v>
      </c>
      <c r="R81" s="12" t="str" cm="1">
        <f t="array" aca="1" ref="R81" ca="1">INDIRECT($B81&amp;"!"&amp;$B$2&amp;$R$2)</f>
        <v>Minor Negative</v>
      </c>
      <c r="T81" t="s">
        <v>305</v>
      </c>
      <c r="U81" s="202" t="s">
        <v>158</v>
      </c>
      <c r="V81" s="47" t="str">
        <f t="shared" ca="1" si="33"/>
        <v>-</v>
      </c>
      <c r="W81" s="47" t="str">
        <f t="shared" ca="1" si="34"/>
        <v>+</v>
      </c>
      <c r="X81" s="47" t="str">
        <f t="shared" ca="1" si="35"/>
        <v>-</v>
      </c>
      <c r="Y81" s="47">
        <f t="shared" ca="1" si="36"/>
        <v>0</v>
      </c>
      <c r="Z81" s="47">
        <f t="shared" ca="1" si="37"/>
        <v>0</v>
      </c>
      <c r="AA81" s="47">
        <f t="shared" ca="1" si="38"/>
        <v>0</v>
      </c>
      <c r="AB81" s="47">
        <f t="shared" ca="1" si="39"/>
        <v>0</v>
      </c>
      <c r="AC81" s="47" t="str">
        <f t="shared" ca="1" si="40"/>
        <v>-</v>
      </c>
      <c r="AD81" s="47" t="str">
        <f t="shared" ca="1" si="41"/>
        <v>+</v>
      </c>
      <c r="AE81" s="47">
        <f t="shared" ca="1" si="42"/>
        <v>0</v>
      </c>
      <c r="AF81" s="47" t="str">
        <f t="shared" ca="1" si="43"/>
        <v>--</v>
      </c>
      <c r="AG81" s="47" t="str">
        <f t="shared" ca="1" si="44"/>
        <v>-</v>
      </c>
      <c r="AH81" s="47">
        <f t="shared" ca="1" si="45"/>
        <v>0</v>
      </c>
      <c r="AI81" s="47" t="str">
        <f t="shared" ca="1" si="46"/>
        <v>--</v>
      </c>
      <c r="AJ81" s="47" t="str">
        <f t="shared" ca="1" si="47"/>
        <v>-</v>
      </c>
      <c r="AK81" s="47" t="str">
        <f t="shared" ca="1" si="48"/>
        <v>-</v>
      </c>
      <c r="AL81" s="125" t="s">
        <v>151</v>
      </c>
    </row>
    <row r="82" spans="2:38">
      <c r="B82" s="12" t="s">
        <v>365</v>
      </c>
      <c r="C82" s="12" t="str" cm="1">
        <f t="array" aca="1" ref="C82" ca="1">INDIRECT($B82&amp;"!"&amp;$B$2&amp;$C$2)</f>
        <v>Minor Negative</v>
      </c>
      <c r="D82" s="12" t="str" cm="1">
        <f t="array" aca="1" ref="D82" ca="1">INDIRECT($B82&amp;"!"&amp;$B$2&amp;$D$2)</f>
        <v>Minor Positive</v>
      </c>
      <c r="E82" s="12" t="str" cm="1">
        <f t="array" aca="1" ref="E82" ca="1">INDIRECT($B82&amp;"!"&amp;$B$2&amp;$E$2)</f>
        <v>Minor Negative</v>
      </c>
      <c r="F82" s="12" t="str" cm="1">
        <f t="array" aca="1" ref="F82" ca="1">INDIRECT($B82&amp;"!"&amp;$B$2&amp;$F$2)</f>
        <v>Neutral</v>
      </c>
      <c r="G82" s="12" t="str" cm="1">
        <f t="array" aca="1" ref="G82" ca="1">INDIRECT($B82&amp;"!"&amp;$B$2&amp;$G$2)</f>
        <v>Neutral</v>
      </c>
      <c r="H82" s="12" t="str" cm="1">
        <f t="array" aca="1" ref="H82" ca="1">INDIRECT($B82&amp;"!"&amp;$B$2&amp;$H$2)</f>
        <v>Neutral</v>
      </c>
      <c r="I82" s="12" t="str" cm="1">
        <f t="array" aca="1" ref="I82" ca="1">INDIRECT($B82&amp;"!"&amp;$B$2&amp;$I$2)</f>
        <v>Minor Negative</v>
      </c>
      <c r="J82" s="12" t="str" cm="1">
        <f t="array" aca="1" ref="J82" ca="1">INDIRECT($B82&amp;"!"&amp;$B$2&amp;$J$2)</f>
        <v>Minor Negative</v>
      </c>
      <c r="K82" s="12" t="str" cm="1">
        <f t="array" aca="1" ref="K82" ca="1">INDIRECT($B82&amp;"!"&amp;$B$2&amp;$K$2)</f>
        <v>Minor Positive</v>
      </c>
      <c r="L82" s="12" t="str" cm="1">
        <f t="array" aca="1" ref="L82" ca="1">INDIRECT($B82&amp;"!"&amp;$B$2&amp;$L$2)</f>
        <v>Neutral</v>
      </c>
      <c r="M82" s="12" t="str" cm="1">
        <f t="array" aca="1" ref="M82" ca="1">INDIRECT($B82&amp;"!"&amp;$B$2&amp;$M$2)</f>
        <v>Significant Negative</v>
      </c>
      <c r="N82" s="12" t="str" cm="1">
        <f t="array" aca="1" ref="N82" ca="1">INDIRECT($B82&amp;"!"&amp;$B$2&amp;$N$2)</f>
        <v>Minor Negative</v>
      </c>
      <c r="O82" s="12" t="str" cm="1">
        <f t="array" aca="1" ref="O82" ca="1">INDIRECT($B82&amp;"!"&amp;$B$2&amp;$O$2)</f>
        <v>Neutral</v>
      </c>
      <c r="P82" s="12" t="str" cm="1">
        <f t="array" aca="1" ref="P82" ca="1">INDIRECT($B82&amp;"!"&amp;$B$2&amp;$P$2)</f>
        <v>Neutral</v>
      </c>
      <c r="Q82" s="12" t="str" cm="1">
        <f t="array" aca="1" ref="Q82" ca="1">INDIRECT($B82&amp;"!"&amp;$B$2&amp;$Q$2)</f>
        <v>Neutral</v>
      </c>
      <c r="R82" s="12" t="str" cm="1">
        <f t="array" aca="1" ref="R82" ca="1">INDIRECT($B82&amp;"!"&amp;$B$2&amp;$R$2)</f>
        <v>Significant Negative</v>
      </c>
      <c r="U82" s="202" t="s">
        <v>159</v>
      </c>
      <c r="V82" s="47" t="str">
        <f t="shared" ca="1" si="33"/>
        <v>-</v>
      </c>
      <c r="W82" s="47" t="str">
        <f t="shared" ca="1" si="34"/>
        <v>+</v>
      </c>
      <c r="X82" s="47" t="str">
        <f t="shared" ca="1" si="35"/>
        <v>-</v>
      </c>
      <c r="Y82" s="47">
        <f t="shared" ca="1" si="36"/>
        <v>0</v>
      </c>
      <c r="Z82" s="47">
        <f t="shared" ca="1" si="37"/>
        <v>0</v>
      </c>
      <c r="AA82" s="47">
        <f t="shared" ca="1" si="38"/>
        <v>0</v>
      </c>
      <c r="AB82" s="47" t="str">
        <f t="shared" ca="1" si="39"/>
        <v>-</v>
      </c>
      <c r="AC82" s="47" t="str">
        <f t="shared" ca="1" si="40"/>
        <v>-</v>
      </c>
      <c r="AD82" s="47" t="str">
        <f t="shared" ca="1" si="41"/>
        <v>+</v>
      </c>
      <c r="AE82" s="47">
        <f t="shared" ca="1" si="42"/>
        <v>0</v>
      </c>
      <c r="AF82" s="47" t="str">
        <f t="shared" ca="1" si="43"/>
        <v>--</v>
      </c>
      <c r="AG82" s="47" t="str">
        <f t="shared" ca="1" si="44"/>
        <v>-</v>
      </c>
      <c r="AH82" s="47">
        <f t="shared" ca="1" si="45"/>
        <v>0</v>
      </c>
      <c r="AI82" s="47">
        <f t="shared" ca="1" si="46"/>
        <v>0</v>
      </c>
      <c r="AJ82" s="47">
        <f t="shared" ca="1" si="47"/>
        <v>0</v>
      </c>
      <c r="AK82" s="47" t="str">
        <f t="shared" ca="1" si="48"/>
        <v>--</v>
      </c>
      <c r="AL82" s="125" t="s">
        <v>70</v>
      </c>
    </row>
    <row r="83" spans="2:38">
      <c r="B83" s="12" t="s">
        <v>366</v>
      </c>
      <c r="C83" s="12" t="str" cm="1">
        <f t="array" aca="1" ref="C83" ca="1">INDIRECT($B83&amp;"!"&amp;$B$2&amp;$C$2)</f>
        <v>Minor Negative</v>
      </c>
      <c r="D83" s="12" t="str" cm="1">
        <f t="array" aca="1" ref="D83" ca="1">INDIRECT($B83&amp;"!"&amp;$B$2&amp;$D$2)</f>
        <v>Minor Positive</v>
      </c>
      <c r="E83" s="12" t="str" cm="1">
        <f t="array" aca="1" ref="E83" ca="1">INDIRECT($B83&amp;"!"&amp;$B$2&amp;$E$2)</f>
        <v>Minor Negative</v>
      </c>
      <c r="F83" s="12" t="str" cm="1">
        <f t="array" aca="1" ref="F83" ca="1">INDIRECT($B83&amp;"!"&amp;$B$2&amp;$F$2)</f>
        <v>Neutral</v>
      </c>
      <c r="G83" s="12" t="str" cm="1">
        <f t="array" aca="1" ref="G83" ca="1">INDIRECT($B83&amp;"!"&amp;$B$2&amp;$G$2)</f>
        <v>Neutral</v>
      </c>
      <c r="H83" s="12" t="str" cm="1">
        <f t="array" aca="1" ref="H83" ca="1">INDIRECT($B83&amp;"!"&amp;$B$2&amp;$H$2)</f>
        <v>Minor Positive</v>
      </c>
      <c r="I83" s="12" t="str" cm="1">
        <f t="array" aca="1" ref="I83" ca="1">INDIRECT($B83&amp;"!"&amp;$B$2&amp;$I$2)</f>
        <v>Neutral</v>
      </c>
      <c r="J83" s="12" t="str" cm="1">
        <f t="array" aca="1" ref="J83" ca="1">INDIRECT($B83&amp;"!"&amp;$B$2&amp;$J$2)</f>
        <v>Minor Negative</v>
      </c>
      <c r="K83" s="12" t="str" cm="1">
        <f t="array" aca="1" ref="K83" ca="1">INDIRECT($B83&amp;"!"&amp;$B$2&amp;$K$2)</f>
        <v>Significant Positive</v>
      </c>
      <c r="L83" s="12" t="str" cm="1">
        <f t="array" aca="1" ref="L83" ca="1">INDIRECT($B83&amp;"!"&amp;$B$2&amp;$L$2)</f>
        <v>Neutral</v>
      </c>
      <c r="M83" s="12" t="str" cm="1">
        <f t="array" aca="1" ref="M83" ca="1">INDIRECT($B83&amp;"!"&amp;$B$2&amp;$M$2)</f>
        <v>Significant Negative</v>
      </c>
      <c r="N83" s="12" t="str" cm="1">
        <f t="array" aca="1" ref="N83" ca="1">INDIRECT($B83&amp;"!"&amp;$B$2&amp;$N$2)</f>
        <v>Uncertain</v>
      </c>
      <c r="O83" s="12" t="str" cm="1">
        <f t="array" aca="1" ref="O83" ca="1">INDIRECT($B83&amp;"!"&amp;$B$2&amp;$O$2)</f>
        <v>Minor Positive</v>
      </c>
      <c r="P83" s="12" t="str" cm="1">
        <f t="array" aca="1" ref="P83" ca="1">INDIRECT($B83&amp;"!"&amp;$B$2&amp;$P$2)</f>
        <v>Neutral</v>
      </c>
      <c r="Q83" s="12" t="str" cm="1">
        <f t="array" aca="1" ref="Q83" ca="1">INDIRECT($B83&amp;"!"&amp;$B$2&amp;$Q$2)</f>
        <v>Neutral</v>
      </c>
      <c r="R83" s="12" t="str" cm="1">
        <f t="array" aca="1" ref="R83" ca="1">INDIRECT($B83&amp;"!"&amp;$B$2&amp;$R$2)</f>
        <v>Minor Negative</v>
      </c>
      <c r="U83" s="12" t="s">
        <v>160</v>
      </c>
      <c r="V83" s="47" t="str">
        <f t="shared" ca="1" si="33"/>
        <v>-</v>
      </c>
      <c r="W83" s="47" t="str">
        <f t="shared" ca="1" si="34"/>
        <v>+</v>
      </c>
      <c r="X83" s="47" t="str">
        <f t="shared" ca="1" si="35"/>
        <v>-</v>
      </c>
      <c r="Y83" s="47">
        <f t="shared" ca="1" si="36"/>
        <v>0</v>
      </c>
      <c r="Z83" s="47">
        <f t="shared" ca="1" si="37"/>
        <v>0</v>
      </c>
      <c r="AA83" s="47" t="str">
        <f t="shared" ca="1" si="38"/>
        <v>+</v>
      </c>
      <c r="AB83" s="47">
        <f t="shared" ca="1" si="39"/>
        <v>0</v>
      </c>
      <c r="AC83" s="47" t="str">
        <f t="shared" ca="1" si="40"/>
        <v>-</v>
      </c>
      <c r="AD83" s="47" t="str">
        <f t="shared" ca="1" si="41"/>
        <v>+ +</v>
      </c>
      <c r="AE83" s="47">
        <f t="shared" ca="1" si="42"/>
        <v>0</v>
      </c>
      <c r="AF83" s="47" t="str">
        <f t="shared" ca="1" si="43"/>
        <v>--</v>
      </c>
      <c r="AG83" s="47" t="str">
        <f t="shared" ca="1" si="44"/>
        <v>?</v>
      </c>
      <c r="AH83" s="47" t="str">
        <f t="shared" ca="1" si="45"/>
        <v>+</v>
      </c>
      <c r="AI83" s="47">
        <f t="shared" ca="1" si="46"/>
        <v>0</v>
      </c>
      <c r="AJ83" s="47">
        <f t="shared" ca="1" si="47"/>
        <v>0</v>
      </c>
      <c r="AK83" s="47" t="str">
        <f t="shared" ca="1" si="48"/>
        <v>-</v>
      </c>
      <c r="AL83" s="125" t="s">
        <v>73</v>
      </c>
    </row>
    <row r="84" spans="2:38">
      <c r="B84" s="12" t="s">
        <v>367</v>
      </c>
      <c r="C84" s="12" t="str" cm="1">
        <f t="array" aca="1" ref="C84" ca="1">INDIRECT($B84&amp;"!"&amp;$B$2&amp;$C$2)</f>
        <v>Minor Positive</v>
      </c>
      <c r="D84" s="12" t="str" cm="1">
        <f t="array" aca="1" ref="D84" ca="1">INDIRECT($B84&amp;"!"&amp;$B$2&amp;$D$2)</f>
        <v>Minor Positive</v>
      </c>
      <c r="E84" s="12" t="str" cm="1">
        <f t="array" aca="1" ref="E84" ca="1">INDIRECT($B84&amp;"!"&amp;$B$2&amp;$E$2)</f>
        <v>Neutral</v>
      </c>
      <c r="F84" s="12" t="str" cm="1">
        <f t="array" aca="1" ref="F84" ca="1">INDIRECT($B84&amp;"!"&amp;$B$2&amp;$F$2)</f>
        <v>Neutral</v>
      </c>
      <c r="G84" s="12" t="str" cm="1">
        <f t="array" aca="1" ref="G84" ca="1">INDIRECT($B84&amp;"!"&amp;$B$2&amp;$G$2)</f>
        <v>Neutral</v>
      </c>
      <c r="H84" s="12" t="str" cm="1">
        <f t="array" aca="1" ref="H84" ca="1">INDIRECT($B84&amp;"!"&amp;$B$2&amp;$H$2)</f>
        <v>Minor Positive</v>
      </c>
      <c r="I84" s="12" t="str" cm="1">
        <f t="array" aca="1" ref="I84" ca="1">INDIRECT($B84&amp;"!"&amp;$B$2&amp;$I$2)</f>
        <v>Neutral</v>
      </c>
      <c r="J84" s="12" t="str" cm="1">
        <f t="array" aca="1" ref="J84" ca="1">INDIRECT($B84&amp;"!"&amp;$B$2&amp;$J$2)</f>
        <v>Neutral</v>
      </c>
      <c r="K84" s="12" t="str" cm="1">
        <f t="array" aca="1" ref="K84" ca="1">INDIRECT($B84&amp;"!"&amp;$B$2&amp;$K$2)</f>
        <v>Minor Positive</v>
      </c>
      <c r="L84" s="12" t="str" cm="1">
        <f t="array" aca="1" ref="L84" ca="1">INDIRECT($B84&amp;"!"&amp;$B$2&amp;$L$2)</f>
        <v>Neutral</v>
      </c>
      <c r="M84" s="12" t="str" cm="1">
        <f t="array" aca="1" ref="M84" ca="1">INDIRECT($B84&amp;"!"&amp;$B$2&amp;$M$2)</f>
        <v>Significant Negative</v>
      </c>
      <c r="N84" s="12" t="str" cm="1">
        <f t="array" aca="1" ref="N84" ca="1">INDIRECT($B84&amp;"!"&amp;$B$2&amp;$N$2)</f>
        <v>Minor Negative</v>
      </c>
      <c r="O84" s="12" t="str" cm="1">
        <f t="array" aca="1" ref="O84" ca="1">INDIRECT($B84&amp;"!"&amp;$B$2&amp;$O$2)</f>
        <v>Neutral</v>
      </c>
      <c r="P84" s="12" t="str" cm="1">
        <f t="array" aca="1" ref="P84" ca="1">INDIRECT($B84&amp;"!"&amp;$B$2&amp;$P$2)</f>
        <v>Neutral</v>
      </c>
      <c r="Q84" s="12" t="str" cm="1">
        <f t="array" aca="1" ref="Q84" ca="1">INDIRECT($B84&amp;"!"&amp;$B$2&amp;$Q$2)</f>
        <v>Neutral</v>
      </c>
      <c r="R84" s="12" t="str" cm="1">
        <f t="array" aca="1" ref="R84" ca="1">INDIRECT($B84&amp;"!"&amp;$B$2&amp;$R$2)</f>
        <v>Significant Negative</v>
      </c>
      <c r="U84" s="12" t="s">
        <v>161</v>
      </c>
      <c r="V84" s="47" t="str">
        <f t="shared" ca="1" si="33"/>
        <v>+</v>
      </c>
      <c r="W84" s="47" t="str">
        <f t="shared" ca="1" si="34"/>
        <v>+</v>
      </c>
      <c r="X84" s="47">
        <f t="shared" ca="1" si="35"/>
        <v>0</v>
      </c>
      <c r="Y84" s="47">
        <f t="shared" ca="1" si="36"/>
        <v>0</v>
      </c>
      <c r="Z84" s="47">
        <f t="shared" ca="1" si="37"/>
        <v>0</v>
      </c>
      <c r="AA84" s="47" t="str">
        <f t="shared" ca="1" si="38"/>
        <v>+</v>
      </c>
      <c r="AB84" s="47">
        <f t="shared" ca="1" si="39"/>
        <v>0</v>
      </c>
      <c r="AC84" s="47">
        <f t="shared" ca="1" si="40"/>
        <v>0</v>
      </c>
      <c r="AD84" s="47" t="str">
        <f t="shared" ca="1" si="41"/>
        <v>+</v>
      </c>
      <c r="AE84" s="47">
        <f t="shared" ca="1" si="42"/>
        <v>0</v>
      </c>
      <c r="AF84" s="47" t="str">
        <f t="shared" ca="1" si="43"/>
        <v>--</v>
      </c>
      <c r="AG84" s="47" t="str">
        <f t="shared" ca="1" si="44"/>
        <v>-</v>
      </c>
      <c r="AH84" s="47">
        <f t="shared" ca="1" si="45"/>
        <v>0</v>
      </c>
      <c r="AI84" s="47">
        <f t="shared" ca="1" si="46"/>
        <v>0</v>
      </c>
      <c r="AJ84" s="47">
        <f t="shared" ca="1" si="47"/>
        <v>0</v>
      </c>
      <c r="AK84" s="47" t="str">
        <f t="shared" ca="1" si="48"/>
        <v>--</v>
      </c>
      <c r="AL84" s="125" t="s">
        <v>154</v>
      </c>
    </row>
    <row r="85" spans="2:38">
      <c r="B85" s="12" t="s">
        <v>368</v>
      </c>
      <c r="C85" s="12" t="str" cm="1">
        <f t="array" aca="1" ref="C85" ca="1">INDIRECT($B85&amp;"!"&amp;$B$2&amp;$C$2)</f>
        <v>Minor Negative</v>
      </c>
      <c r="D85" s="12" t="str" cm="1">
        <f t="array" aca="1" ref="D85" ca="1">INDIRECT($B85&amp;"!"&amp;$B$2&amp;$D$2)</f>
        <v>Minor Positive</v>
      </c>
      <c r="E85" s="12" t="str" cm="1">
        <f t="array" aca="1" ref="E85" ca="1">INDIRECT($B85&amp;"!"&amp;$B$2&amp;$E$2)</f>
        <v>Neutral</v>
      </c>
      <c r="F85" s="12" t="str" cm="1">
        <f t="array" aca="1" ref="F85" ca="1">INDIRECT($B85&amp;"!"&amp;$B$2&amp;$F$2)</f>
        <v>Neutral</v>
      </c>
      <c r="G85" s="12" t="str" cm="1">
        <f t="array" aca="1" ref="G85" ca="1">INDIRECT($B85&amp;"!"&amp;$B$2&amp;$G$2)</f>
        <v>Neutral</v>
      </c>
      <c r="H85" s="12" t="str" cm="1">
        <f t="array" aca="1" ref="H85" ca="1">INDIRECT($B85&amp;"!"&amp;$B$2&amp;$H$2)</f>
        <v>Minor Positive</v>
      </c>
      <c r="I85" s="12" t="str" cm="1">
        <f t="array" aca="1" ref="I85" ca="1">INDIRECT($B85&amp;"!"&amp;$B$2&amp;$I$2)</f>
        <v>Neutral</v>
      </c>
      <c r="J85" s="12" t="str" cm="1">
        <f t="array" aca="1" ref="J85" ca="1">INDIRECT($B85&amp;"!"&amp;$B$2&amp;$J$2)</f>
        <v>Minor Negative</v>
      </c>
      <c r="K85" s="12" t="str" cm="1">
        <f t="array" aca="1" ref="K85" ca="1">INDIRECT($B85&amp;"!"&amp;$B$2&amp;$K$2)</f>
        <v>Minor Negative</v>
      </c>
      <c r="L85" s="12" t="str" cm="1">
        <f t="array" aca="1" ref="L85" ca="1">INDIRECT($B85&amp;"!"&amp;$B$2&amp;$L$2)</f>
        <v>Neutral</v>
      </c>
      <c r="M85" s="12" t="str" cm="1">
        <f t="array" aca="1" ref="M85" ca="1">INDIRECT($B85&amp;"!"&amp;$B$2&amp;$M$2)</f>
        <v>Minor Positive</v>
      </c>
      <c r="N85" s="12" t="str" cm="1">
        <f t="array" aca="1" ref="N85" ca="1">INDIRECT($B85&amp;"!"&amp;$B$2&amp;$N$2)</f>
        <v>Minor Negative</v>
      </c>
      <c r="O85" s="12" t="str" cm="1">
        <f t="array" aca="1" ref="O85" ca="1">INDIRECT($B85&amp;"!"&amp;$B$2&amp;$O$2)</f>
        <v>Neutral</v>
      </c>
      <c r="P85" s="12" t="str" cm="1">
        <f t="array" aca="1" ref="P85" ca="1">INDIRECT($B85&amp;"!"&amp;$B$2&amp;$P$2)</f>
        <v>Neutral</v>
      </c>
      <c r="Q85" s="12" t="str" cm="1">
        <f t="array" aca="1" ref="Q85" ca="1">INDIRECT($B85&amp;"!"&amp;$B$2&amp;$Q$2)</f>
        <v>Neutral</v>
      </c>
      <c r="R85" s="12" t="str" cm="1">
        <f t="array" aca="1" ref="R85" ca="1">INDIRECT($B85&amp;"!"&amp;$B$2&amp;$R$2)</f>
        <v>Significant Negative</v>
      </c>
      <c r="U85" s="12" t="s">
        <v>162</v>
      </c>
      <c r="V85" s="47" t="str">
        <f t="shared" ca="1" si="33"/>
        <v>-</v>
      </c>
      <c r="W85" s="47" t="str">
        <f t="shared" ca="1" si="34"/>
        <v>+</v>
      </c>
      <c r="X85" s="47">
        <f t="shared" ca="1" si="35"/>
        <v>0</v>
      </c>
      <c r="Y85" s="47">
        <f t="shared" ca="1" si="36"/>
        <v>0</v>
      </c>
      <c r="Z85" s="47">
        <f t="shared" ca="1" si="37"/>
        <v>0</v>
      </c>
      <c r="AA85" s="47" t="str">
        <f t="shared" ca="1" si="38"/>
        <v>+</v>
      </c>
      <c r="AB85" s="47">
        <f t="shared" ca="1" si="39"/>
        <v>0</v>
      </c>
      <c r="AC85" s="47" t="str">
        <f t="shared" ca="1" si="40"/>
        <v>-</v>
      </c>
      <c r="AD85" s="47" t="str">
        <f t="shared" ca="1" si="41"/>
        <v>-</v>
      </c>
      <c r="AE85" s="47">
        <f t="shared" ca="1" si="42"/>
        <v>0</v>
      </c>
      <c r="AF85" s="47" t="str">
        <f t="shared" ca="1" si="43"/>
        <v>+</v>
      </c>
      <c r="AG85" s="47" t="str">
        <f t="shared" ca="1" si="44"/>
        <v>-</v>
      </c>
      <c r="AH85" s="47">
        <f t="shared" ca="1" si="45"/>
        <v>0</v>
      </c>
      <c r="AI85" s="47">
        <f t="shared" ca="1" si="46"/>
        <v>0</v>
      </c>
      <c r="AJ85" s="47">
        <f t="shared" ca="1" si="47"/>
        <v>0</v>
      </c>
      <c r="AK85" s="47" t="str">
        <f t="shared" ca="1" si="48"/>
        <v>--</v>
      </c>
      <c r="AL85" s="125" t="s">
        <v>85</v>
      </c>
    </row>
    <row r="86" spans="2:38">
      <c r="B86" s="12" t="s">
        <v>369</v>
      </c>
      <c r="C86" s="12" t="str" cm="1">
        <f t="array" aca="1" ref="C86" ca="1">INDIRECT($B86&amp;"!"&amp;$B$2&amp;$C$2)</f>
        <v>Minor Negative</v>
      </c>
      <c r="D86" s="12" t="str" cm="1">
        <f t="array" aca="1" ref="D86" ca="1">INDIRECT($B86&amp;"!"&amp;$B$2&amp;$D$2)</f>
        <v>Minor Positive</v>
      </c>
      <c r="E86" s="12" t="str" cm="1">
        <f t="array" aca="1" ref="E86" ca="1">INDIRECT($B86&amp;"!"&amp;$B$2&amp;$E$2)</f>
        <v>Neutral</v>
      </c>
      <c r="F86" s="12" t="str" cm="1">
        <f t="array" aca="1" ref="F86" ca="1">INDIRECT($B86&amp;"!"&amp;$B$2&amp;$F$2)</f>
        <v>Neutral</v>
      </c>
      <c r="G86" s="12" t="str" cm="1">
        <f t="array" aca="1" ref="G86" ca="1">INDIRECT($B86&amp;"!"&amp;$B$2&amp;$G$2)</f>
        <v>Neutral</v>
      </c>
      <c r="H86" s="12" t="str" cm="1">
        <f t="array" aca="1" ref="H86" ca="1">INDIRECT($B86&amp;"!"&amp;$B$2&amp;$H$2)</f>
        <v>Minor Positive</v>
      </c>
      <c r="I86" s="12" t="str" cm="1">
        <f t="array" aca="1" ref="I86" ca="1">INDIRECT($B86&amp;"!"&amp;$B$2&amp;$I$2)</f>
        <v>Neutral</v>
      </c>
      <c r="J86" s="12" t="str" cm="1">
        <f t="array" aca="1" ref="J86" ca="1">INDIRECT($B86&amp;"!"&amp;$B$2&amp;$J$2)</f>
        <v>Neutral</v>
      </c>
      <c r="K86" s="12" t="str" cm="1">
        <f t="array" aca="1" ref="K86" ca="1">INDIRECT($B86&amp;"!"&amp;$B$2&amp;$K$2)</f>
        <v>Significant Positive</v>
      </c>
      <c r="L86" s="12" t="str" cm="1">
        <f t="array" aca="1" ref="L86" ca="1">INDIRECT($B86&amp;"!"&amp;$B$2&amp;$L$2)</f>
        <v>Neutral</v>
      </c>
      <c r="M86" s="12" t="str" cm="1">
        <f t="array" aca="1" ref="M86" ca="1">INDIRECT($B86&amp;"!"&amp;$B$2&amp;$M$2)</f>
        <v>Significant Negative</v>
      </c>
      <c r="N86" s="12" t="str" cm="1">
        <f t="array" aca="1" ref="N86" ca="1">INDIRECT($B86&amp;"!"&amp;$B$2&amp;$N$2)</f>
        <v>Minor Negative</v>
      </c>
      <c r="O86" s="12" t="str" cm="1">
        <f t="array" aca="1" ref="O86" ca="1">INDIRECT($B86&amp;"!"&amp;$B$2&amp;$O$2)</f>
        <v>Neutral</v>
      </c>
      <c r="P86" s="12" t="str" cm="1">
        <f t="array" aca="1" ref="P86" ca="1">INDIRECT($B86&amp;"!"&amp;$B$2&amp;$P$2)</f>
        <v>Neutral</v>
      </c>
      <c r="Q86" s="12" t="str" cm="1">
        <f t="array" aca="1" ref="Q86" ca="1">INDIRECT($B86&amp;"!"&amp;$B$2&amp;$Q$2)</f>
        <v>Minor Negative</v>
      </c>
      <c r="R86" s="12" t="str" cm="1">
        <f t="array" aca="1" ref="R86" ca="1">INDIRECT($B86&amp;"!"&amp;$B$2&amp;$R$2)</f>
        <v>Minor Negative</v>
      </c>
      <c r="U86" s="62" t="s">
        <v>163</v>
      </c>
      <c r="V86" s="47" t="str">
        <f t="shared" ca="1" si="33"/>
        <v>-</v>
      </c>
      <c r="W86" s="47" t="str">
        <f t="shared" ca="1" si="34"/>
        <v>+</v>
      </c>
      <c r="X86" s="47">
        <f t="shared" ca="1" si="35"/>
        <v>0</v>
      </c>
      <c r="Y86" s="47">
        <f t="shared" ca="1" si="36"/>
        <v>0</v>
      </c>
      <c r="Z86" s="47">
        <f t="shared" ca="1" si="37"/>
        <v>0</v>
      </c>
      <c r="AA86" s="47" t="str">
        <f t="shared" ca="1" si="38"/>
        <v>+</v>
      </c>
      <c r="AB86" s="47">
        <f t="shared" ca="1" si="39"/>
        <v>0</v>
      </c>
      <c r="AC86" s="47">
        <f t="shared" ca="1" si="40"/>
        <v>0</v>
      </c>
      <c r="AD86" s="47" t="str">
        <f t="shared" ca="1" si="41"/>
        <v>+ +</v>
      </c>
      <c r="AE86" s="47">
        <f t="shared" ca="1" si="42"/>
        <v>0</v>
      </c>
      <c r="AF86" s="47" t="str">
        <f t="shared" ca="1" si="43"/>
        <v>--</v>
      </c>
      <c r="AG86" s="47" t="str">
        <f t="shared" ca="1" si="44"/>
        <v>-</v>
      </c>
      <c r="AH86" s="47">
        <f t="shared" ca="1" si="45"/>
        <v>0</v>
      </c>
      <c r="AI86" s="47">
        <f t="shared" ca="1" si="46"/>
        <v>0</v>
      </c>
      <c r="AJ86" s="47" t="str">
        <f t="shared" ca="1" si="47"/>
        <v>-</v>
      </c>
      <c r="AK86" s="47" t="str">
        <f t="shared" ca="1" si="48"/>
        <v>-</v>
      </c>
      <c r="AL86" s="125" t="s">
        <v>89</v>
      </c>
    </row>
    <row r="87" spans="2:38">
      <c r="B87" s="12" t="s">
        <v>370</v>
      </c>
      <c r="C87" s="12" t="str" cm="1">
        <f t="array" aca="1" ref="C87" ca="1">INDIRECT($B87&amp;"!"&amp;$B$2&amp;$C$2)</f>
        <v>Minor Negative</v>
      </c>
      <c r="D87" s="12" t="str" cm="1">
        <f t="array" aca="1" ref="D87" ca="1">INDIRECT($B87&amp;"!"&amp;$B$2&amp;$D$2)</f>
        <v>Minor Positive</v>
      </c>
      <c r="E87" s="12" t="str" cm="1">
        <f t="array" aca="1" ref="E87" ca="1">INDIRECT($B87&amp;"!"&amp;$B$2&amp;$E$2)</f>
        <v>Neutral</v>
      </c>
      <c r="F87" s="12" t="str" cm="1">
        <f t="array" aca="1" ref="F87" ca="1">INDIRECT($B87&amp;"!"&amp;$B$2&amp;$F$2)</f>
        <v>Neutral</v>
      </c>
      <c r="G87" s="12" t="str" cm="1">
        <f t="array" aca="1" ref="G87" ca="1">INDIRECT($B87&amp;"!"&amp;$B$2&amp;$G$2)</f>
        <v>Neutral</v>
      </c>
      <c r="H87" s="12" t="str" cm="1">
        <f t="array" aca="1" ref="H87" ca="1">INDIRECT($B87&amp;"!"&amp;$B$2&amp;$H$2)</f>
        <v>Minor Positive</v>
      </c>
      <c r="I87" s="12" t="str" cm="1">
        <f t="array" aca="1" ref="I87" ca="1">INDIRECT($B87&amp;"!"&amp;$B$2&amp;$I$2)</f>
        <v>Neutral</v>
      </c>
      <c r="J87" s="12" t="str" cm="1">
        <f t="array" aca="1" ref="J87" ca="1">INDIRECT($B87&amp;"!"&amp;$B$2&amp;$J$2)</f>
        <v>Minor Negative</v>
      </c>
      <c r="K87" s="12" t="str" cm="1">
        <f t="array" aca="1" ref="K87" ca="1">INDIRECT($B87&amp;"!"&amp;$B$2&amp;$K$2)</f>
        <v>Minor Negative</v>
      </c>
      <c r="L87" s="12" t="str" cm="1">
        <f t="array" aca="1" ref="L87" ca="1">INDIRECT($B87&amp;"!"&amp;$B$2&amp;$L$2)</f>
        <v>Neutral</v>
      </c>
      <c r="M87" s="12" t="str" cm="1">
        <f t="array" aca="1" ref="M87" ca="1">INDIRECT($B87&amp;"!"&amp;$B$2&amp;$M$2)</f>
        <v>Minor Positive</v>
      </c>
      <c r="N87" s="12" t="str" cm="1">
        <f t="array" aca="1" ref="N87" ca="1">INDIRECT($B87&amp;"!"&amp;$B$2&amp;$N$2)</f>
        <v>Minor Negative</v>
      </c>
      <c r="O87" s="12" t="str" cm="1">
        <f t="array" aca="1" ref="O87" ca="1">INDIRECT($B87&amp;"!"&amp;$B$2&amp;$O$2)</f>
        <v>Neutral</v>
      </c>
      <c r="P87" s="12" t="str" cm="1">
        <f t="array" aca="1" ref="P87" ca="1">INDIRECT($B87&amp;"!"&amp;$B$2&amp;$P$2)</f>
        <v>Neutral</v>
      </c>
      <c r="Q87" s="12" t="str" cm="1">
        <f t="array" aca="1" ref="Q87" ca="1">INDIRECT($B87&amp;"!"&amp;$B$2&amp;$Q$2)</f>
        <v>Neutral</v>
      </c>
      <c r="R87" s="12" t="str" cm="1">
        <f t="array" aca="1" ref="R87" ca="1">INDIRECT($B87&amp;"!"&amp;$B$2&amp;$R$2)</f>
        <v>Significant Negative</v>
      </c>
      <c r="S87" s="94"/>
      <c r="U87" s="62" t="s">
        <v>164</v>
      </c>
      <c r="V87" s="47" t="str">
        <f t="shared" ca="1" si="33"/>
        <v>-</v>
      </c>
      <c r="W87" s="47" t="str">
        <f t="shared" ca="1" si="34"/>
        <v>+</v>
      </c>
      <c r="X87" s="47">
        <f t="shared" ca="1" si="35"/>
        <v>0</v>
      </c>
      <c r="Y87" s="47">
        <f t="shared" ca="1" si="36"/>
        <v>0</v>
      </c>
      <c r="Z87" s="47">
        <f t="shared" ca="1" si="37"/>
        <v>0</v>
      </c>
      <c r="AA87" s="47" t="str">
        <f t="shared" ca="1" si="38"/>
        <v>+</v>
      </c>
      <c r="AB87" s="47">
        <f t="shared" ca="1" si="39"/>
        <v>0</v>
      </c>
      <c r="AC87" s="47" t="str">
        <f t="shared" ca="1" si="40"/>
        <v>-</v>
      </c>
      <c r="AD87" s="47" t="str">
        <f t="shared" ca="1" si="41"/>
        <v>-</v>
      </c>
      <c r="AE87" s="47">
        <f t="shared" ca="1" si="42"/>
        <v>0</v>
      </c>
      <c r="AF87" s="47" t="str">
        <f t="shared" ca="1" si="43"/>
        <v>+</v>
      </c>
      <c r="AG87" s="47" t="str">
        <f t="shared" ca="1" si="44"/>
        <v>-</v>
      </c>
      <c r="AH87" s="47">
        <f t="shared" ca="1" si="45"/>
        <v>0</v>
      </c>
      <c r="AI87" s="47">
        <f t="shared" ca="1" si="46"/>
        <v>0</v>
      </c>
      <c r="AJ87" s="47">
        <f t="shared" ca="1" si="47"/>
        <v>0</v>
      </c>
      <c r="AK87" s="47" t="str">
        <f t="shared" ca="1" si="48"/>
        <v>--</v>
      </c>
      <c r="AL87" s="125" t="s">
        <v>165</v>
      </c>
    </row>
    <row r="88" spans="2:38">
      <c r="B88" s="12" t="s">
        <v>371</v>
      </c>
      <c r="C88" s="12" t="str" cm="1">
        <f t="array" aca="1" ref="C88" ca="1">INDIRECT($B88&amp;"!"&amp;$B$2&amp;$C$2)</f>
        <v>Minor Negative</v>
      </c>
      <c r="D88" s="12" t="str" cm="1">
        <f t="array" aca="1" ref="D88" ca="1">INDIRECT($B88&amp;"!"&amp;$B$2&amp;$D$2)</f>
        <v>Minor Positive</v>
      </c>
      <c r="E88" s="12" t="str" cm="1">
        <f t="array" aca="1" ref="E88" ca="1">INDIRECT($B88&amp;"!"&amp;$B$2&amp;$E$2)</f>
        <v>Minor Positive</v>
      </c>
      <c r="F88" s="12" t="str" cm="1">
        <f t="array" aca="1" ref="F88" ca="1">INDIRECT($B88&amp;"!"&amp;$B$2&amp;$F$2)</f>
        <v>Neutral</v>
      </c>
      <c r="G88" s="12" t="str" cm="1">
        <f t="array" aca="1" ref="G88" ca="1">INDIRECT($B88&amp;"!"&amp;$B$2&amp;$G$2)</f>
        <v>Neutral</v>
      </c>
      <c r="H88" s="12" t="str" cm="1">
        <f t="array" aca="1" ref="H88" ca="1">INDIRECT($B88&amp;"!"&amp;$B$2&amp;$H$2)</f>
        <v>Minor Positive</v>
      </c>
      <c r="I88" s="12" t="str" cm="1">
        <f t="array" aca="1" ref="I88" ca="1">INDIRECT($B88&amp;"!"&amp;$B$2&amp;$I$2)</f>
        <v>Neutral</v>
      </c>
      <c r="J88" s="12" t="str" cm="1">
        <f t="array" aca="1" ref="J88" ca="1">INDIRECT($B88&amp;"!"&amp;$B$2&amp;$J$2)</f>
        <v>Neutral</v>
      </c>
      <c r="K88" s="12" t="str" cm="1">
        <f t="array" aca="1" ref="K88" ca="1">INDIRECT($B88&amp;"!"&amp;$B$2&amp;$K$2)</f>
        <v>Minor Positive</v>
      </c>
      <c r="L88" s="12" t="str" cm="1">
        <f t="array" aca="1" ref="L88" ca="1">INDIRECT($B88&amp;"!"&amp;$B$2&amp;$L$2)</f>
        <v>Neutral</v>
      </c>
      <c r="M88" s="12" t="str" cm="1">
        <f t="array" aca="1" ref="M88" ca="1">INDIRECT($B88&amp;"!"&amp;$B$2&amp;$M$2)</f>
        <v>Significant Negative</v>
      </c>
      <c r="N88" s="12" t="str" cm="1">
        <f t="array" aca="1" ref="N88" ca="1">INDIRECT($B88&amp;"!"&amp;$B$2&amp;$N$2)</f>
        <v>Minor Negative</v>
      </c>
      <c r="O88" s="12" t="str" cm="1">
        <f t="array" aca="1" ref="O88" ca="1">INDIRECT($B88&amp;"!"&amp;$B$2&amp;$O$2)</f>
        <v>Neutral</v>
      </c>
      <c r="P88" s="12" t="str" cm="1">
        <f t="array" aca="1" ref="P88" ca="1">INDIRECT($B88&amp;"!"&amp;$B$2&amp;$P$2)</f>
        <v>Neutral</v>
      </c>
      <c r="Q88" s="12" t="str" cm="1">
        <f t="array" aca="1" ref="Q88" ca="1">INDIRECT($B88&amp;"!"&amp;$B$2&amp;$Q$2)</f>
        <v>Neutral</v>
      </c>
      <c r="R88" s="12" t="str" cm="1">
        <f t="array" aca="1" ref="R88" ca="1">INDIRECT($B88&amp;"!"&amp;$B$2&amp;$R$2)</f>
        <v>Minor Negative</v>
      </c>
      <c r="T88" t="s">
        <v>305</v>
      </c>
      <c r="U88" s="62" t="s">
        <v>166</v>
      </c>
      <c r="V88" s="47" t="str">
        <f t="shared" ca="1" si="33"/>
        <v>-</v>
      </c>
      <c r="W88" s="47" t="str">
        <f t="shared" ca="1" si="34"/>
        <v>+</v>
      </c>
      <c r="X88" s="47" t="str">
        <f t="shared" ca="1" si="35"/>
        <v>+</v>
      </c>
      <c r="Y88" s="47">
        <f t="shared" ca="1" si="36"/>
        <v>0</v>
      </c>
      <c r="Z88" s="47">
        <f t="shared" ca="1" si="37"/>
        <v>0</v>
      </c>
      <c r="AA88" s="47" t="str">
        <f t="shared" ca="1" si="38"/>
        <v>+</v>
      </c>
      <c r="AB88" s="47">
        <f t="shared" ca="1" si="39"/>
        <v>0</v>
      </c>
      <c r="AC88" s="47">
        <f t="shared" ca="1" si="40"/>
        <v>0</v>
      </c>
      <c r="AD88" s="47" t="str">
        <f t="shared" ca="1" si="41"/>
        <v>+</v>
      </c>
      <c r="AE88" s="47">
        <f t="shared" ca="1" si="42"/>
        <v>0</v>
      </c>
      <c r="AF88" s="47" t="str">
        <f t="shared" ca="1" si="43"/>
        <v>--</v>
      </c>
      <c r="AG88" s="47" t="str">
        <f t="shared" ca="1" si="44"/>
        <v>-</v>
      </c>
      <c r="AH88" s="47">
        <f t="shared" ca="1" si="45"/>
        <v>0</v>
      </c>
      <c r="AI88" s="47">
        <f t="shared" ca="1" si="46"/>
        <v>0</v>
      </c>
      <c r="AJ88" s="47">
        <f t="shared" ca="1" si="47"/>
        <v>0</v>
      </c>
      <c r="AK88" s="47" t="str">
        <f t="shared" ca="1" si="48"/>
        <v>-</v>
      </c>
      <c r="AL88" s="125" t="s">
        <v>154</v>
      </c>
    </row>
    <row r="89" spans="2:38">
      <c r="B89" s="12" t="s">
        <v>372</v>
      </c>
      <c r="C89" s="12" t="str" cm="1">
        <f t="array" aca="1" ref="C89" ca="1">INDIRECT($B89&amp;"!"&amp;$B$2&amp;$C$2)</f>
        <v>Minor Negative</v>
      </c>
      <c r="D89" s="12" t="str" cm="1">
        <f t="array" aca="1" ref="D89" ca="1">INDIRECT($B89&amp;"!"&amp;$B$2&amp;$D$2)</f>
        <v>Minor Positive</v>
      </c>
      <c r="E89" s="12" t="str" cm="1">
        <f t="array" aca="1" ref="E89" ca="1">INDIRECT($B89&amp;"!"&amp;$B$2&amp;$E$2)</f>
        <v>Minor Positive</v>
      </c>
      <c r="F89" s="12" t="str" cm="1">
        <f t="array" aca="1" ref="F89" ca="1">INDIRECT($B89&amp;"!"&amp;$B$2&amp;$F$2)</f>
        <v>Neutral</v>
      </c>
      <c r="G89" s="12" t="str" cm="1">
        <f t="array" aca="1" ref="G89" ca="1">INDIRECT($B89&amp;"!"&amp;$B$2&amp;$G$2)</f>
        <v>Neutral</v>
      </c>
      <c r="H89" s="12" t="str" cm="1">
        <f t="array" aca="1" ref="H89" ca="1">INDIRECT($B89&amp;"!"&amp;$B$2&amp;$H$2)</f>
        <v>Minor Positive</v>
      </c>
      <c r="I89" s="12" t="str" cm="1">
        <f t="array" aca="1" ref="I89" ca="1">INDIRECT($B89&amp;"!"&amp;$B$2&amp;$I$2)</f>
        <v>Neutral</v>
      </c>
      <c r="J89" s="12" t="str" cm="1">
        <f t="array" aca="1" ref="J89" ca="1">INDIRECT($B89&amp;"!"&amp;$B$2&amp;$J$2)</f>
        <v>Neutral</v>
      </c>
      <c r="K89" s="12" t="str" cm="1">
        <f t="array" aca="1" ref="K89" ca="1">INDIRECT($B89&amp;"!"&amp;$B$2&amp;$K$2)</f>
        <v>Minor Positive</v>
      </c>
      <c r="L89" s="12" t="str" cm="1">
        <f t="array" aca="1" ref="L89" ca="1">INDIRECT($B89&amp;"!"&amp;$B$2&amp;$L$2)</f>
        <v>Neutral</v>
      </c>
      <c r="M89" s="12" t="str" cm="1">
        <f t="array" aca="1" ref="M89" ca="1">INDIRECT($B89&amp;"!"&amp;$B$2&amp;$M$2)</f>
        <v>Significant Negative</v>
      </c>
      <c r="N89" s="12" t="str" cm="1">
        <f t="array" aca="1" ref="N89" ca="1">INDIRECT($B89&amp;"!"&amp;$B$2&amp;$N$2)</f>
        <v>Minor Negative</v>
      </c>
      <c r="O89" s="12" t="str" cm="1">
        <f t="array" aca="1" ref="O89" ca="1">INDIRECT($B89&amp;"!"&amp;$B$2&amp;$O$2)</f>
        <v>Neutral</v>
      </c>
      <c r="P89" s="12" t="str" cm="1">
        <f t="array" aca="1" ref="P89" ca="1">INDIRECT($B89&amp;"!"&amp;$B$2&amp;$P$2)</f>
        <v>Neutral</v>
      </c>
      <c r="Q89" s="12" t="str" cm="1">
        <f t="array" aca="1" ref="Q89" ca="1">INDIRECT($B89&amp;"!"&amp;$B$2&amp;$Q$2)</f>
        <v>Neutral</v>
      </c>
      <c r="R89" s="12" t="str" cm="1">
        <f t="array" aca="1" ref="R89" ca="1">INDIRECT($B89&amp;"!"&amp;$B$2&amp;$R$2)</f>
        <v>Minor Negative</v>
      </c>
      <c r="S89" s="94"/>
      <c r="T89" t="s">
        <v>305</v>
      </c>
      <c r="U89" s="62" t="s">
        <v>167</v>
      </c>
      <c r="V89" s="47" t="str">
        <f t="shared" ca="1" si="33"/>
        <v>-</v>
      </c>
      <c r="W89" s="47" t="str">
        <f t="shared" ca="1" si="34"/>
        <v>+</v>
      </c>
      <c r="X89" s="47" t="str">
        <f t="shared" ca="1" si="35"/>
        <v>+</v>
      </c>
      <c r="Y89" s="47">
        <f t="shared" ca="1" si="36"/>
        <v>0</v>
      </c>
      <c r="Z89" s="47">
        <f t="shared" ca="1" si="37"/>
        <v>0</v>
      </c>
      <c r="AA89" s="47" t="str">
        <f t="shared" ca="1" si="38"/>
        <v>+</v>
      </c>
      <c r="AB89" s="47">
        <f t="shared" ca="1" si="39"/>
        <v>0</v>
      </c>
      <c r="AC89" s="47">
        <f t="shared" ca="1" si="40"/>
        <v>0</v>
      </c>
      <c r="AD89" s="47" t="str">
        <f t="shared" ca="1" si="41"/>
        <v>+</v>
      </c>
      <c r="AE89" s="47">
        <f t="shared" ca="1" si="42"/>
        <v>0</v>
      </c>
      <c r="AF89" s="47" t="str">
        <f t="shared" ca="1" si="43"/>
        <v>--</v>
      </c>
      <c r="AG89" s="47" t="str">
        <f t="shared" ca="1" si="44"/>
        <v>-</v>
      </c>
      <c r="AH89" s="47">
        <f t="shared" ca="1" si="45"/>
        <v>0</v>
      </c>
      <c r="AI89" s="47">
        <f t="shared" ca="1" si="46"/>
        <v>0</v>
      </c>
      <c r="AJ89" s="47">
        <f t="shared" ca="1" si="47"/>
        <v>0</v>
      </c>
      <c r="AK89" s="47" t="str">
        <f t="shared" ca="1" si="48"/>
        <v>-</v>
      </c>
      <c r="AL89" s="125" t="s">
        <v>154</v>
      </c>
    </row>
    <row r="90" spans="2:38">
      <c r="B90" s="12" t="s">
        <v>373</v>
      </c>
      <c r="C90" s="12" t="str" cm="1">
        <f t="array" aca="1" ref="C90" ca="1">INDIRECT($B90&amp;"!"&amp;$B$2&amp;$C$2)</f>
        <v>Minor Negative</v>
      </c>
      <c r="D90" s="12" t="str" cm="1">
        <f t="array" aca="1" ref="D90" ca="1">INDIRECT($B90&amp;"!"&amp;$B$2&amp;$D$2)</f>
        <v>Minor Positive</v>
      </c>
      <c r="E90" s="12" t="str" cm="1">
        <f t="array" aca="1" ref="E90" ca="1">INDIRECT($B90&amp;"!"&amp;$B$2&amp;$E$2)</f>
        <v>Minor Negative</v>
      </c>
      <c r="F90" s="12" t="str" cm="1">
        <f t="array" aca="1" ref="F90" ca="1">INDIRECT($B90&amp;"!"&amp;$B$2&amp;$F$2)</f>
        <v>Neutral</v>
      </c>
      <c r="G90" s="12" t="str" cm="1">
        <f t="array" aca="1" ref="G90" ca="1">INDIRECT($B90&amp;"!"&amp;$B$2&amp;$G$2)</f>
        <v>Neutral</v>
      </c>
      <c r="H90" s="12" t="str" cm="1">
        <f t="array" aca="1" ref="H90" ca="1">INDIRECT($B90&amp;"!"&amp;$B$2&amp;$H$2)</f>
        <v>Minor Positive</v>
      </c>
      <c r="I90" s="12" t="str" cm="1">
        <f t="array" aca="1" ref="I90" ca="1">INDIRECT($B90&amp;"!"&amp;$B$2&amp;$I$2)</f>
        <v>Minor Negative</v>
      </c>
      <c r="J90" s="12" t="str" cm="1">
        <f t="array" aca="1" ref="J90" ca="1">INDIRECT($B90&amp;"!"&amp;$B$2&amp;$J$2)</f>
        <v>Neutral</v>
      </c>
      <c r="K90" s="12" t="str" cm="1">
        <f t="array" aca="1" ref="K90" ca="1">INDIRECT($B90&amp;"!"&amp;$B$2&amp;$K$2)</f>
        <v>Minor Negative</v>
      </c>
      <c r="L90" s="12" t="str" cm="1">
        <f t="array" aca="1" ref="L90" ca="1">INDIRECT($B90&amp;"!"&amp;$B$2&amp;$L$2)</f>
        <v>Neutral</v>
      </c>
      <c r="M90" s="12" t="str" cm="1">
        <f t="array" aca="1" ref="M90" ca="1">INDIRECT($B90&amp;"!"&amp;$B$2&amp;$M$2)</f>
        <v>Significant Negative</v>
      </c>
      <c r="N90" s="12" t="str" cm="1">
        <f t="array" aca="1" ref="N90" ca="1">INDIRECT($B90&amp;"!"&amp;$B$2&amp;$N$2)</f>
        <v>Neutral</v>
      </c>
      <c r="O90" s="12" t="str" cm="1">
        <f t="array" aca="1" ref="O90" ca="1">INDIRECT($B90&amp;"!"&amp;$B$2&amp;$O$2)</f>
        <v>Neutral</v>
      </c>
      <c r="P90" s="12" t="str" cm="1">
        <f t="array" aca="1" ref="P90" ca="1">INDIRECT($B90&amp;"!"&amp;$B$2&amp;$P$2)</f>
        <v>Neutral</v>
      </c>
      <c r="Q90" s="12" t="str" cm="1">
        <f t="array" aca="1" ref="Q90" ca="1">INDIRECT($B90&amp;"!"&amp;$B$2&amp;$Q$2)</f>
        <v>Neutral</v>
      </c>
      <c r="R90" s="12" t="str" cm="1">
        <f t="array" aca="1" ref="R90" ca="1">INDIRECT($B90&amp;"!"&amp;$B$2&amp;$R$2)</f>
        <v>Minor Negative</v>
      </c>
      <c r="T90" t="s">
        <v>305</v>
      </c>
      <c r="U90" s="62" t="s">
        <v>168</v>
      </c>
      <c r="V90" s="47" t="str">
        <f t="shared" ca="1" si="33"/>
        <v>-</v>
      </c>
      <c r="W90" s="47" t="str">
        <f t="shared" ca="1" si="34"/>
        <v>+</v>
      </c>
      <c r="X90" s="47" t="str">
        <f t="shared" ca="1" si="35"/>
        <v>-</v>
      </c>
      <c r="Y90" s="47">
        <f t="shared" ca="1" si="36"/>
        <v>0</v>
      </c>
      <c r="Z90" s="47">
        <f t="shared" ca="1" si="37"/>
        <v>0</v>
      </c>
      <c r="AA90" s="47" t="str">
        <f t="shared" ca="1" si="38"/>
        <v>+</v>
      </c>
      <c r="AB90" s="47" t="str">
        <f t="shared" ca="1" si="39"/>
        <v>-</v>
      </c>
      <c r="AC90" s="47">
        <f t="shared" ca="1" si="40"/>
        <v>0</v>
      </c>
      <c r="AD90" s="47" t="str">
        <f t="shared" ca="1" si="41"/>
        <v>-</v>
      </c>
      <c r="AE90" s="47">
        <f t="shared" ca="1" si="42"/>
        <v>0</v>
      </c>
      <c r="AF90" s="47" t="str">
        <f t="shared" ca="1" si="43"/>
        <v>--</v>
      </c>
      <c r="AG90" s="47">
        <f t="shared" ca="1" si="44"/>
        <v>0</v>
      </c>
      <c r="AH90" s="47">
        <f t="shared" ca="1" si="45"/>
        <v>0</v>
      </c>
      <c r="AI90" s="47">
        <f t="shared" ca="1" si="46"/>
        <v>0</v>
      </c>
      <c r="AJ90" s="47">
        <f t="shared" ca="1" si="47"/>
        <v>0</v>
      </c>
      <c r="AK90" s="47" t="str">
        <f t="shared" ca="1" si="48"/>
        <v>-</v>
      </c>
      <c r="AL90" s="125" t="s">
        <v>77</v>
      </c>
    </row>
    <row r="91" spans="2:38">
      <c r="B91" s="12" t="s">
        <v>374</v>
      </c>
      <c r="C91" s="12" t="str" cm="1">
        <f t="array" aca="1" ref="C91" ca="1">INDIRECT($B91&amp;"!"&amp;$B$2&amp;$C$2)</f>
        <v>Minor Negative</v>
      </c>
      <c r="D91" s="12" t="str" cm="1">
        <f t="array" aca="1" ref="D91" ca="1">INDIRECT($B91&amp;"!"&amp;$B$2&amp;$D$2)</f>
        <v>Significant Positive</v>
      </c>
      <c r="E91" s="12" t="str" cm="1">
        <f t="array" aca="1" ref="E91" ca="1">INDIRECT($B91&amp;"!"&amp;$B$2&amp;$E$2)</f>
        <v>Minor Negative</v>
      </c>
      <c r="F91" s="12" t="str" cm="1">
        <f t="array" aca="1" ref="F91" ca="1">INDIRECT($B91&amp;"!"&amp;$B$2&amp;$F$2)</f>
        <v>Neutral</v>
      </c>
      <c r="G91" s="12" t="str" cm="1">
        <f t="array" aca="1" ref="G91" ca="1">INDIRECT($B91&amp;"!"&amp;$B$2&amp;$G$2)</f>
        <v>Neutral</v>
      </c>
      <c r="H91" s="12" t="str" cm="1">
        <f t="array" aca="1" ref="H91" ca="1">INDIRECT($B91&amp;"!"&amp;$B$2&amp;$H$2)</f>
        <v>Minor Positive</v>
      </c>
      <c r="I91" s="12" t="str" cm="1">
        <f t="array" aca="1" ref="I91" ca="1">INDIRECT($B91&amp;"!"&amp;$B$2&amp;$I$2)</f>
        <v>Neutral</v>
      </c>
      <c r="J91" s="12" t="str" cm="1">
        <f t="array" aca="1" ref="J91" ca="1">INDIRECT($B91&amp;"!"&amp;$B$2&amp;$J$2)</f>
        <v>Minor Negative</v>
      </c>
      <c r="K91" s="12" t="str" cm="1">
        <f t="array" aca="1" ref="K91" ca="1">INDIRECT($B91&amp;"!"&amp;$B$2&amp;$K$2)</f>
        <v>Minor Positive</v>
      </c>
      <c r="L91" s="12" t="str" cm="1">
        <f t="array" aca="1" ref="L91" ca="1">INDIRECT($B91&amp;"!"&amp;$B$2&amp;$L$2)</f>
        <v>Neutral</v>
      </c>
      <c r="M91" s="12" t="str" cm="1">
        <f t="array" aca="1" ref="M91" ca="1">INDIRECT($B91&amp;"!"&amp;$B$2&amp;$M$2)</f>
        <v>Significant Negative</v>
      </c>
      <c r="N91" s="12" t="str" cm="1">
        <f t="array" aca="1" ref="N91" ca="1">INDIRECT($B91&amp;"!"&amp;$B$2&amp;$N$2)</f>
        <v>Minor Negative</v>
      </c>
      <c r="O91" s="12" t="str" cm="1">
        <f t="array" aca="1" ref="O91" ca="1">INDIRECT($B91&amp;"!"&amp;$B$2&amp;$O$2)</f>
        <v>Neutral</v>
      </c>
      <c r="P91" s="12" t="str" cm="1">
        <f t="array" aca="1" ref="P91" ca="1">INDIRECT($B91&amp;"!"&amp;$B$2&amp;$P$2)</f>
        <v>Neutral</v>
      </c>
      <c r="Q91" s="12" t="str" cm="1">
        <f t="array" aca="1" ref="Q91" ca="1">INDIRECT($B91&amp;"!"&amp;$B$2&amp;$Q$2)</f>
        <v>Neutral</v>
      </c>
      <c r="R91" s="12" t="str" cm="1">
        <f t="array" aca="1" ref="R91" ca="1">INDIRECT($B91&amp;"!"&amp;$B$2&amp;$R$2)</f>
        <v>Minor Negative</v>
      </c>
      <c r="U91" s="62" t="s">
        <v>169</v>
      </c>
      <c r="V91" s="47" t="str">
        <f t="shared" ca="1" si="33"/>
        <v>-</v>
      </c>
      <c r="W91" s="47" t="str">
        <f t="shared" ca="1" si="34"/>
        <v>+ +</v>
      </c>
      <c r="X91" s="47" t="str">
        <f t="shared" ca="1" si="35"/>
        <v>-</v>
      </c>
      <c r="Y91" s="47">
        <f t="shared" ca="1" si="36"/>
        <v>0</v>
      </c>
      <c r="Z91" s="47">
        <f t="shared" ca="1" si="37"/>
        <v>0</v>
      </c>
      <c r="AA91" s="47" t="str">
        <f t="shared" ca="1" si="38"/>
        <v>+</v>
      </c>
      <c r="AB91" s="47">
        <f t="shared" ca="1" si="39"/>
        <v>0</v>
      </c>
      <c r="AC91" s="47" t="str">
        <f t="shared" ca="1" si="40"/>
        <v>-</v>
      </c>
      <c r="AD91" s="47" t="str">
        <f t="shared" ca="1" si="41"/>
        <v>+</v>
      </c>
      <c r="AE91" s="47">
        <f t="shared" ca="1" si="42"/>
        <v>0</v>
      </c>
      <c r="AF91" s="47" t="str">
        <f t="shared" ca="1" si="43"/>
        <v>--</v>
      </c>
      <c r="AG91" s="47" t="str">
        <f t="shared" ca="1" si="44"/>
        <v>-</v>
      </c>
      <c r="AH91" s="47">
        <f t="shared" ca="1" si="45"/>
        <v>0</v>
      </c>
      <c r="AI91" s="47">
        <f t="shared" ca="1" si="46"/>
        <v>0</v>
      </c>
      <c r="AJ91" s="47">
        <f t="shared" ca="1" si="47"/>
        <v>0</v>
      </c>
      <c r="AK91" s="198" t="str">
        <f t="shared" ca="1" si="48"/>
        <v>-</v>
      </c>
      <c r="AL91" s="125" t="s">
        <v>73</v>
      </c>
    </row>
    <row r="92" spans="2:38">
      <c r="B92" s="12" t="s">
        <v>375</v>
      </c>
      <c r="C92" s="12" t="str" cm="1">
        <f t="array" aca="1" ref="C92" ca="1">INDIRECT($B92&amp;"!"&amp;$B$2&amp;$C$2)</f>
        <v>Minor Negative</v>
      </c>
      <c r="D92" s="12" t="str" cm="1">
        <f t="array" aca="1" ref="D92" ca="1">INDIRECT($B92&amp;"!"&amp;$B$2&amp;$D$2)</f>
        <v>Minor Positive</v>
      </c>
      <c r="E92" s="12" t="str" cm="1">
        <f t="array" aca="1" ref="E92" ca="1">INDIRECT($B92&amp;"!"&amp;$B$2&amp;$E$2)</f>
        <v>Minor Negative</v>
      </c>
      <c r="F92" s="12" t="str" cm="1">
        <f t="array" aca="1" ref="F92" ca="1">INDIRECT($B92&amp;"!"&amp;$B$2&amp;$F$2)</f>
        <v>Neutral</v>
      </c>
      <c r="G92" s="12" t="str" cm="1">
        <f t="array" aca="1" ref="G92" ca="1">INDIRECT($B92&amp;"!"&amp;$B$2&amp;$G$2)</f>
        <v>Neutral</v>
      </c>
      <c r="H92" s="12" t="str" cm="1">
        <f t="array" aca="1" ref="H92" ca="1">INDIRECT($B92&amp;"!"&amp;$B$2&amp;$H$2)</f>
        <v>Minor Positive</v>
      </c>
      <c r="I92" s="12" t="str" cm="1">
        <f t="array" aca="1" ref="I92" ca="1">INDIRECT($B92&amp;"!"&amp;$B$2&amp;$I$2)</f>
        <v>Neutral</v>
      </c>
      <c r="J92" s="12" t="str" cm="1">
        <f t="array" aca="1" ref="J92" ca="1">INDIRECT($B92&amp;"!"&amp;$B$2&amp;$J$2)</f>
        <v>Neutral</v>
      </c>
      <c r="K92" s="12" t="str" cm="1">
        <f t="array" aca="1" ref="K92" ca="1">INDIRECT($B92&amp;"!"&amp;$B$2&amp;$K$2)</f>
        <v>Minor Positive</v>
      </c>
      <c r="L92" s="12" t="str" cm="1">
        <f t="array" aca="1" ref="L92" ca="1">INDIRECT($B92&amp;"!"&amp;$B$2&amp;$L$2)</f>
        <v>Neutral</v>
      </c>
      <c r="M92" s="12" t="str" cm="1">
        <f t="array" aca="1" ref="M92" ca="1">INDIRECT($B92&amp;"!"&amp;$B$2&amp;$M$2)</f>
        <v>Minor Negative</v>
      </c>
      <c r="N92" s="12" t="str" cm="1">
        <f t="array" aca="1" ref="N92" ca="1">INDIRECT($B92&amp;"!"&amp;$B$2&amp;$N$2)</f>
        <v>Minor Negative</v>
      </c>
      <c r="O92" s="12" t="str" cm="1">
        <f t="array" aca="1" ref="O92" ca="1">INDIRECT($B92&amp;"!"&amp;$B$2&amp;$O$2)</f>
        <v>Neutral</v>
      </c>
      <c r="P92" s="12" t="str" cm="1">
        <f t="array" aca="1" ref="P92" ca="1">INDIRECT($B92&amp;"!"&amp;$B$2&amp;$P$2)</f>
        <v>Neutral</v>
      </c>
      <c r="Q92" s="12" t="str" cm="1">
        <f t="array" aca="1" ref="Q92" ca="1">INDIRECT($B92&amp;"!"&amp;$B$2&amp;$Q$2)</f>
        <v>Neutral</v>
      </c>
      <c r="R92" s="12" t="str" cm="1">
        <f t="array" aca="1" ref="R92" ca="1">INDIRECT($B92&amp;"!"&amp;$B$2&amp;$R$2)</f>
        <v>Minor Negative</v>
      </c>
      <c r="U92" s="201" t="s">
        <v>170</v>
      </c>
      <c r="V92" s="166" t="str">
        <f t="shared" ca="1" si="33"/>
        <v>-</v>
      </c>
      <c r="W92" s="47" t="str">
        <f t="shared" ca="1" si="34"/>
        <v>+</v>
      </c>
      <c r="X92" s="47" t="str">
        <f t="shared" ca="1" si="35"/>
        <v>-</v>
      </c>
      <c r="Y92" s="47">
        <f t="shared" ca="1" si="36"/>
        <v>0</v>
      </c>
      <c r="Z92" s="47">
        <f t="shared" ca="1" si="37"/>
        <v>0</v>
      </c>
      <c r="AA92" s="47" t="str">
        <f t="shared" ca="1" si="38"/>
        <v>+</v>
      </c>
      <c r="AB92" s="47">
        <f t="shared" ca="1" si="39"/>
        <v>0</v>
      </c>
      <c r="AC92" s="47">
        <f t="shared" ca="1" si="40"/>
        <v>0</v>
      </c>
      <c r="AD92" s="47" t="str">
        <f t="shared" ca="1" si="41"/>
        <v>+</v>
      </c>
      <c r="AE92" s="47">
        <f t="shared" ca="1" si="42"/>
        <v>0</v>
      </c>
      <c r="AF92" s="47" t="str">
        <f t="shared" ca="1" si="43"/>
        <v>-</v>
      </c>
      <c r="AG92" s="47" t="str">
        <f t="shared" ca="1" si="44"/>
        <v>-</v>
      </c>
      <c r="AH92" s="47">
        <f t="shared" ca="1" si="45"/>
        <v>0</v>
      </c>
      <c r="AI92" s="47">
        <f t="shared" ca="1" si="46"/>
        <v>0</v>
      </c>
      <c r="AJ92" s="47">
        <f t="shared" ca="1" si="47"/>
        <v>0</v>
      </c>
      <c r="AK92" s="198" t="str">
        <f t="shared" ca="1" si="48"/>
        <v>-</v>
      </c>
      <c r="AL92" s="125" t="s">
        <v>154</v>
      </c>
    </row>
    <row r="93" spans="2:38">
      <c r="B93" s="12" t="s">
        <v>376</v>
      </c>
      <c r="C93" s="12" t="str" cm="1">
        <f t="array" aca="1" ref="C93" ca="1">INDIRECT($B93&amp;"!"&amp;$B$2&amp;$C$2)</f>
        <v>Minor Negative</v>
      </c>
      <c r="D93" s="12" t="str" cm="1">
        <f t="array" aca="1" ref="D93" ca="1">INDIRECT($B93&amp;"!"&amp;$B$2&amp;$D$2)</f>
        <v>Minor Positive</v>
      </c>
      <c r="E93" s="12" t="str" cm="1">
        <f t="array" aca="1" ref="E93" ca="1">INDIRECT($B93&amp;"!"&amp;$B$2&amp;$E$2)</f>
        <v>Minor Negative</v>
      </c>
      <c r="F93" s="12" t="str" cm="1">
        <f t="array" aca="1" ref="F93" ca="1">INDIRECT($B93&amp;"!"&amp;$B$2&amp;$F$2)</f>
        <v>Neutral</v>
      </c>
      <c r="G93" s="12" t="str" cm="1">
        <f t="array" aca="1" ref="G93" ca="1">INDIRECT($B93&amp;"!"&amp;$B$2&amp;$G$2)</f>
        <v>Neutral</v>
      </c>
      <c r="H93" s="12" t="str" cm="1">
        <f t="array" aca="1" ref="H93" ca="1">INDIRECT($B93&amp;"!"&amp;$B$2&amp;$H$2)</f>
        <v>Minor Positive</v>
      </c>
      <c r="I93" s="12" t="str" cm="1">
        <f t="array" aca="1" ref="I93" ca="1">INDIRECT($B93&amp;"!"&amp;$B$2&amp;$I$2)</f>
        <v>Neutral</v>
      </c>
      <c r="J93" s="12" t="str" cm="1">
        <f t="array" aca="1" ref="J93" ca="1">INDIRECT($B93&amp;"!"&amp;$B$2&amp;$J$2)</f>
        <v>Minor Negative</v>
      </c>
      <c r="K93" s="12" t="str" cm="1">
        <f t="array" aca="1" ref="K93" ca="1">INDIRECT($B93&amp;"!"&amp;$B$2&amp;$K$2)</f>
        <v>Minor Positive</v>
      </c>
      <c r="L93" s="12" t="str" cm="1">
        <f t="array" aca="1" ref="L93" ca="1">INDIRECT($B93&amp;"!"&amp;$B$2&amp;$L$2)</f>
        <v>Neutral</v>
      </c>
      <c r="M93" s="12" t="str" cm="1">
        <f t="array" aca="1" ref="M93" ca="1">INDIRECT($B93&amp;"!"&amp;$B$2&amp;$M$2)</f>
        <v>Significant Negative</v>
      </c>
      <c r="N93" s="12" t="str" cm="1">
        <f t="array" aca="1" ref="N93" ca="1">INDIRECT($B93&amp;"!"&amp;$B$2&amp;$N$2)</f>
        <v>Neutral</v>
      </c>
      <c r="O93" s="12" t="str" cm="1">
        <f t="array" aca="1" ref="O93" ca="1">INDIRECT($B93&amp;"!"&amp;$B$2&amp;$O$2)</f>
        <v>Neutral</v>
      </c>
      <c r="P93" s="12" t="str" cm="1">
        <f t="array" aca="1" ref="P93" ca="1">INDIRECT($B93&amp;"!"&amp;$B$2&amp;$P$2)</f>
        <v>Neutral</v>
      </c>
      <c r="Q93" s="12" t="str" cm="1">
        <f t="array" aca="1" ref="Q93" ca="1">INDIRECT($B93&amp;"!"&amp;$B$2&amp;$Q$2)</f>
        <v>Minor Negative</v>
      </c>
      <c r="R93" s="12" t="str" cm="1">
        <f t="array" aca="1" ref="R93" ca="1">INDIRECT($B93&amp;"!"&amp;$B$2&amp;$R$2)</f>
        <v>Minor Negative</v>
      </c>
      <c r="T93" t="s">
        <v>305</v>
      </c>
      <c r="U93" s="201" t="s">
        <v>171</v>
      </c>
      <c r="V93" s="166" t="str">
        <f t="shared" ca="1" si="33"/>
        <v>-</v>
      </c>
      <c r="W93" s="47" t="str">
        <f t="shared" ca="1" si="34"/>
        <v>+</v>
      </c>
      <c r="X93" s="47" t="str">
        <f t="shared" ca="1" si="35"/>
        <v>-</v>
      </c>
      <c r="Y93" s="47">
        <f t="shared" ca="1" si="36"/>
        <v>0</v>
      </c>
      <c r="Z93" s="47">
        <f t="shared" ca="1" si="37"/>
        <v>0</v>
      </c>
      <c r="AA93" s="47" t="str">
        <f t="shared" ca="1" si="38"/>
        <v>+</v>
      </c>
      <c r="AB93" s="47">
        <f t="shared" ca="1" si="39"/>
        <v>0</v>
      </c>
      <c r="AC93" s="47" t="str">
        <f t="shared" ca="1" si="40"/>
        <v>-</v>
      </c>
      <c r="AD93" s="47" t="str">
        <f t="shared" ca="1" si="41"/>
        <v>+</v>
      </c>
      <c r="AE93" s="47">
        <f t="shared" ca="1" si="42"/>
        <v>0</v>
      </c>
      <c r="AF93" s="47" t="str">
        <f t="shared" ca="1" si="43"/>
        <v>--</v>
      </c>
      <c r="AG93" s="47">
        <f t="shared" ca="1" si="44"/>
        <v>0</v>
      </c>
      <c r="AH93" s="47">
        <f t="shared" ca="1" si="45"/>
        <v>0</v>
      </c>
      <c r="AI93" s="47">
        <f t="shared" ca="1" si="46"/>
        <v>0</v>
      </c>
      <c r="AJ93" s="47" t="str">
        <f t="shared" ca="1" si="47"/>
        <v>-</v>
      </c>
      <c r="AK93" s="198" t="str">
        <f t="shared" ca="1" si="48"/>
        <v>-</v>
      </c>
      <c r="AL93" s="105" t="s">
        <v>73</v>
      </c>
    </row>
    <row r="94" spans="2:38">
      <c r="B94" s="12" t="s">
        <v>377</v>
      </c>
      <c r="C94" s="12" t="str" cm="1">
        <f t="array" aca="1" ref="C94" ca="1">INDIRECT($B94&amp;"!"&amp;$B$2&amp;$C$2)</f>
        <v>Minor Negative</v>
      </c>
      <c r="D94" s="12" t="str" cm="1">
        <f t="array" aca="1" ref="D94" ca="1">INDIRECT($B94&amp;"!"&amp;$B$2&amp;$D$2)</f>
        <v>Minor Positive</v>
      </c>
      <c r="E94" s="12" t="str" cm="1">
        <f t="array" aca="1" ref="E94" ca="1">INDIRECT($B94&amp;"!"&amp;$B$2&amp;$E$2)</f>
        <v>Minor Negative</v>
      </c>
      <c r="F94" s="12" t="str" cm="1">
        <f t="array" aca="1" ref="F94" ca="1">INDIRECT($B94&amp;"!"&amp;$B$2&amp;$F$2)</f>
        <v>Neutral</v>
      </c>
      <c r="G94" s="12" t="str" cm="1">
        <f t="array" aca="1" ref="G94" ca="1">INDIRECT($B94&amp;"!"&amp;$B$2&amp;$G$2)</f>
        <v>Neutral</v>
      </c>
      <c r="H94" s="12" t="str" cm="1">
        <f t="array" aca="1" ref="H94" ca="1">INDIRECT($B94&amp;"!"&amp;$B$2&amp;$H$2)</f>
        <v>Minor Positive</v>
      </c>
      <c r="I94" s="12" t="str" cm="1">
        <f t="array" aca="1" ref="I94" ca="1">INDIRECT($B94&amp;"!"&amp;$B$2&amp;$I$2)</f>
        <v>Neutral</v>
      </c>
      <c r="J94" s="12" t="str" cm="1">
        <f t="array" aca="1" ref="J94" ca="1">INDIRECT($B94&amp;"!"&amp;$B$2&amp;$J$2)</f>
        <v>Minor Negative</v>
      </c>
      <c r="K94" s="12" t="str" cm="1">
        <f t="array" aca="1" ref="K94" ca="1">INDIRECT($B94&amp;"!"&amp;$B$2&amp;$K$2)</f>
        <v>Minor Negative</v>
      </c>
      <c r="L94" s="12" t="str" cm="1">
        <f t="array" aca="1" ref="L94" ca="1">INDIRECT($B94&amp;"!"&amp;$B$2&amp;$L$2)</f>
        <v>Neutral</v>
      </c>
      <c r="M94" s="12" t="str" cm="1">
        <f t="array" aca="1" ref="M94" ca="1">INDIRECT($B94&amp;"!"&amp;$B$2&amp;$M$2)</f>
        <v>Significant Negative</v>
      </c>
      <c r="N94" s="12" t="str" cm="1">
        <f t="array" aca="1" ref="N94" ca="1">INDIRECT($B94&amp;"!"&amp;$B$2&amp;$N$2)</f>
        <v>Minor Negative</v>
      </c>
      <c r="O94" s="12" t="str" cm="1">
        <f t="array" aca="1" ref="O94" ca="1">INDIRECT($B94&amp;"!"&amp;$B$2&amp;$O$2)</f>
        <v>Neutral</v>
      </c>
      <c r="P94" s="12" t="str" cm="1">
        <f t="array" aca="1" ref="P94" ca="1">INDIRECT($B94&amp;"!"&amp;$B$2&amp;$P$2)</f>
        <v>Neutral</v>
      </c>
      <c r="Q94" s="12" t="str" cm="1">
        <f t="array" aca="1" ref="Q94" ca="1">INDIRECT($B94&amp;"!"&amp;$B$2&amp;$Q$2)</f>
        <v>Neutral</v>
      </c>
      <c r="R94" s="12" t="str" cm="1">
        <f t="array" aca="1" ref="R94" ca="1">INDIRECT($B94&amp;"!"&amp;$B$2&amp;$R$2)</f>
        <v>Significant Negative</v>
      </c>
      <c r="U94" s="201" t="s">
        <v>172</v>
      </c>
      <c r="V94" s="166" t="str">
        <f t="shared" ca="1" si="33"/>
        <v>-</v>
      </c>
      <c r="W94" s="47" t="str">
        <f t="shared" ca="1" si="34"/>
        <v>+</v>
      </c>
      <c r="X94" s="47" t="str">
        <f t="shared" ca="1" si="35"/>
        <v>-</v>
      </c>
      <c r="Y94" s="47">
        <f t="shared" ca="1" si="36"/>
        <v>0</v>
      </c>
      <c r="Z94" s="47">
        <f t="shared" ca="1" si="37"/>
        <v>0</v>
      </c>
      <c r="AA94" s="47" t="str">
        <f t="shared" ca="1" si="38"/>
        <v>+</v>
      </c>
      <c r="AB94" s="47">
        <f t="shared" ca="1" si="39"/>
        <v>0</v>
      </c>
      <c r="AC94" s="47" t="str">
        <f t="shared" ca="1" si="40"/>
        <v>-</v>
      </c>
      <c r="AD94" s="47" t="str">
        <f t="shared" ca="1" si="41"/>
        <v>-</v>
      </c>
      <c r="AE94" s="47">
        <f t="shared" ca="1" si="42"/>
        <v>0</v>
      </c>
      <c r="AF94" s="47" t="str">
        <f t="shared" ca="1" si="43"/>
        <v>--</v>
      </c>
      <c r="AG94" s="47" t="str">
        <f t="shared" ca="1" si="44"/>
        <v>-</v>
      </c>
      <c r="AH94" s="47">
        <f t="shared" ca="1" si="45"/>
        <v>0</v>
      </c>
      <c r="AI94" s="47">
        <f t="shared" ca="1" si="46"/>
        <v>0</v>
      </c>
      <c r="AJ94" s="47">
        <f t="shared" ca="1" si="47"/>
        <v>0</v>
      </c>
      <c r="AK94" s="198" t="str">
        <f t="shared" ca="1" si="48"/>
        <v>--</v>
      </c>
      <c r="AL94" s="105" t="s">
        <v>173</v>
      </c>
    </row>
    <row r="95" spans="2:38" ht="29">
      <c r="B95" s="12" t="s">
        <v>378</v>
      </c>
      <c r="C95" s="12" t="str" cm="1">
        <f t="array" aca="1" ref="C95" ca="1">INDIRECT($B95&amp;"!"&amp;$B$2&amp;$C$2)</f>
        <v>Minor Negative</v>
      </c>
      <c r="D95" s="12" t="str" cm="1">
        <f t="array" aca="1" ref="D95" ca="1">INDIRECT($B95&amp;"!"&amp;$B$2&amp;$D$2)</f>
        <v>Minor Positive</v>
      </c>
      <c r="E95" s="12" t="str" cm="1">
        <f t="array" aca="1" ref="E95" ca="1">INDIRECT($B95&amp;"!"&amp;$B$2&amp;$E$2)</f>
        <v>Minor Negative</v>
      </c>
      <c r="F95" s="12" t="str" cm="1">
        <f t="array" aca="1" ref="F95" ca="1">INDIRECT($B95&amp;"!"&amp;$B$2&amp;$F$2)</f>
        <v>Neutral</v>
      </c>
      <c r="G95" s="12" t="str" cm="1">
        <f t="array" aca="1" ref="G95" ca="1">INDIRECT($B95&amp;"!"&amp;$B$2&amp;$G$2)</f>
        <v>Neutral</v>
      </c>
      <c r="H95" s="12" t="str" cm="1">
        <f t="array" aca="1" ref="H95" ca="1">INDIRECT($B95&amp;"!"&amp;$B$2&amp;$H$2)</f>
        <v>Neutral</v>
      </c>
      <c r="I95" s="12" t="str" cm="1">
        <f t="array" aca="1" ref="I95" ca="1">INDIRECT($B95&amp;"!"&amp;$B$2&amp;$I$2)</f>
        <v>Neutral</v>
      </c>
      <c r="J95" s="12" t="str" cm="1">
        <f t="array" aca="1" ref="J95" ca="1">INDIRECT($B95&amp;"!"&amp;$B$2&amp;$J$2)</f>
        <v>Minor Negative</v>
      </c>
      <c r="K95" s="12" t="str" cm="1">
        <f t="array" aca="1" ref="K95" ca="1">INDIRECT($B95&amp;"!"&amp;$B$2&amp;$K$2)</f>
        <v>Minor Positive</v>
      </c>
      <c r="L95" s="12" t="str" cm="1">
        <f t="array" aca="1" ref="L95" ca="1">INDIRECT($B95&amp;"!"&amp;$B$2&amp;$L$2)</f>
        <v>Neutral</v>
      </c>
      <c r="M95" s="12" t="str" cm="1">
        <f t="array" aca="1" ref="M95" ca="1">INDIRECT($B95&amp;"!"&amp;$B$2&amp;$M$2)</f>
        <v>Significant Negative</v>
      </c>
      <c r="N95" s="12" t="str" cm="1">
        <f t="array" aca="1" ref="N95" ca="1">INDIRECT($B95&amp;"!"&amp;$B$2&amp;$N$2)</f>
        <v>Minor Negative</v>
      </c>
      <c r="O95" s="12" t="str" cm="1">
        <f t="array" aca="1" ref="O95" ca="1">INDIRECT($B95&amp;"!"&amp;$B$2&amp;$O$2)</f>
        <v>Neutral</v>
      </c>
      <c r="P95" s="12" t="str" cm="1">
        <f t="array" aca="1" ref="P95" ca="1">INDIRECT($B95&amp;"!"&amp;$B$2&amp;$P$2)</f>
        <v>Neutral</v>
      </c>
      <c r="Q95" s="12" t="str" cm="1">
        <f t="array" aca="1" ref="Q95" ca="1">INDIRECT($B95&amp;"!"&amp;$B$2&amp;$Q$2)</f>
        <v>Minor Negative</v>
      </c>
      <c r="R95" s="12" t="str" cm="1">
        <f t="array" aca="1" ref="R95" ca="1">INDIRECT($B95&amp;"!"&amp;$B$2&amp;$R$2)</f>
        <v>Minor Negative</v>
      </c>
      <c r="U95" s="201" t="s">
        <v>175</v>
      </c>
      <c r="V95" s="166" t="str">
        <f t="shared" ca="1" si="33"/>
        <v>-</v>
      </c>
      <c r="W95" s="47" t="str">
        <f t="shared" ca="1" si="34"/>
        <v>+</v>
      </c>
      <c r="X95" s="47" t="str">
        <f t="shared" ca="1" si="35"/>
        <v>-</v>
      </c>
      <c r="Y95" s="47">
        <f t="shared" ca="1" si="36"/>
        <v>0</v>
      </c>
      <c r="Z95" s="47">
        <f t="shared" ca="1" si="37"/>
        <v>0</v>
      </c>
      <c r="AA95" s="47">
        <f t="shared" ca="1" si="38"/>
        <v>0</v>
      </c>
      <c r="AB95" s="47">
        <f t="shared" ca="1" si="39"/>
        <v>0</v>
      </c>
      <c r="AC95" s="47" t="str">
        <f t="shared" ca="1" si="40"/>
        <v>-</v>
      </c>
      <c r="AD95" s="47" t="str">
        <f t="shared" ca="1" si="41"/>
        <v>+</v>
      </c>
      <c r="AE95" s="47">
        <f t="shared" ca="1" si="42"/>
        <v>0</v>
      </c>
      <c r="AF95" s="47" t="str">
        <f t="shared" ca="1" si="43"/>
        <v>--</v>
      </c>
      <c r="AG95" s="47" t="str">
        <f t="shared" ca="1" si="44"/>
        <v>-</v>
      </c>
      <c r="AH95" s="47">
        <f t="shared" ca="1" si="45"/>
        <v>0</v>
      </c>
      <c r="AI95" s="47">
        <f t="shared" ca="1" si="46"/>
        <v>0</v>
      </c>
      <c r="AJ95" s="47" t="str">
        <f t="shared" ca="1" si="47"/>
        <v>-</v>
      </c>
      <c r="AK95" s="198" t="str">
        <f t="shared" ca="1" si="48"/>
        <v>-</v>
      </c>
      <c r="AL95" s="105" t="s">
        <v>174</v>
      </c>
    </row>
    <row r="96" spans="2:38">
      <c r="B96" s="12" t="s">
        <v>379</v>
      </c>
      <c r="C96" s="12" t="str" cm="1">
        <f t="array" aca="1" ref="C96" ca="1">INDIRECT($B96&amp;"!"&amp;$B$2&amp;$C$2)</f>
        <v>Significant Negative</v>
      </c>
      <c r="D96" s="12" t="str" cm="1">
        <f t="array" aca="1" ref="D96" ca="1">INDIRECT($B96&amp;"!"&amp;$B$2&amp;$D$2)</f>
        <v>Minor Positive</v>
      </c>
      <c r="E96" s="12" t="str" cm="1">
        <f t="array" aca="1" ref="E96" ca="1">INDIRECT($B96&amp;"!"&amp;$B$2&amp;$E$2)</f>
        <v>Neutral</v>
      </c>
      <c r="F96" s="12" t="str" cm="1">
        <f t="array" aca="1" ref="F96" ca="1">INDIRECT($B96&amp;"!"&amp;$B$2&amp;$F$2)</f>
        <v>Neutral</v>
      </c>
      <c r="G96" s="12" t="str" cm="1">
        <f t="array" aca="1" ref="G96" ca="1">INDIRECT($B96&amp;"!"&amp;$B$2&amp;$G$2)</f>
        <v>Neutral</v>
      </c>
      <c r="H96" s="12" t="str" cm="1">
        <f t="array" aca="1" ref="H96" ca="1">INDIRECT($B96&amp;"!"&amp;$B$2&amp;$H$2)</f>
        <v>Minor Positive</v>
      </c>
      <c r="I96" s="12" t="str" cm="1">
        <f t="array" aca="1" ref="I96" ca="1">INDIRECT($B96&amp;"!"&amp;$B$2&amp;$I$2)</f>
        <v>Neutral</v>
      </c>
      <c r="J96" s="12" t="str" cm="1">
        <f t="array" aca="1" ref="J96" ca="1">INDIRECT($B96&amp;"!"&amp;$B$2&amp;$J$2)</f>
        <v>Neutral</v>
      </c>
      <c r="K96" s="12" t="str" cm="1">
        <f t="array" aca="1" ref="K96" ca="1">INDIRECT($B96&amp;"!"&amp;$B$2&amp;$K$2)</f>
        <v>Minor Positive</v>
      </c>
      <c r="L96" s="12" t="str" cm="1">
        <f t="array" aca="1" ref="L96" ca="1">INDIRECT($B96&amp;"!"&amp;$B$2&amp;$L$2)</f>
        <v>Neutral</v>
      </c>
      <c r="M96" s="12" t="str" cm="1">
        <f t="array" aca="1" ref="M96" ca="1">INDIRECT($B96&amp;"!"&amp;$B$2&amp;$M$2)</f>
        <v>Significant Negative</v>
      </c>
      <c r="N96" s="12" t="str" cm="1">
        <f t="array" aca="1" ref="N96" ca="1">INDIRECT($B96&amp;"!"&amp;$B$2&amp;$N$2)</f>
        <v>Significant Negative</v>
      </c>
      <c r="O96" s="12" t="str" cm="1">
        <f t="array" aca="1" ref="O96" ca="1">INDIRECT($B96&amp;"!"&amp;$B$2&amp;$O$2)</f>
        <v>Neutral</v>
      </c>
      <c r="P96" s="12" t="str" cm="1">
        <f t="array" aca="1" ref="P96" ca="1">INDIRECT($B96&amp;"!"&amp;$B$2&amp;$P$2)</f>
        <v>Neutral</v>
      </c>
      <c r="Q96" s="12" t="str" cm="1">
        <f t="array" aca="1" ref="Q96" ca="1">INDIRECT($B96&amp;"!"&amp;$B$2&amp;$Q$2)</f>
        <v>Minor Negative</v>
      </c>
      <c r="R96" s="12" t="str" cm="1">
        <f t="array" aca="1" ref="R96" ca="1">INDIRECT($B96&amp;"!"&amp;$B$2&amp;$R$2)</f>
        <v>Minor Negative</v>
      </c>
      <c r="T96" t="s">
        <v>305</v>
      </c>
      <c r="U96" s="201" t="s">
        <v>177</v>
      </c>
      <c r="V96" s="166" t="str">
        <f t="shared" ca="1" si="33"/>
        <v>--</v>
      </c>
      <c r="W96" s="47" t="str">
        <f t="shared" ca="1" si="34"/>
        <v>+</v>
      </c>
      <c r="X96" s="47">
        <f t="shared" ca="1" si="35"/>
        <v>0</v>
      </c>
      <c r="Y96" s="47">
        <f t="shared" ca="1" si="36"/>
        <v>0</v>
      </c>
      <c r="Z96" s="47">
        <f t="shared" ca="1" si="37"/>
        <v>0</v>
      </c>
      <c r="AA96" s="47" t="str">
        <f t="shared" ca="1" si="38"/>
        <v>+</v>
      </c>
      <c r="AB96" s="47">
        <f t="shared" ca="1" si="39"/>
        <v>0</v>
      </c>
      <c r="AC96" s="47">
        <f t="shared" ca="1" si="40"/>
        <v>0</v>
      </c>
      <c r="AD96" s="47" t="str">
        <f t="shared" ca="1" si="41"/>
        <v>+</v>
      </c>
      <c r="AE96" s="47">
        <f t="shared" ca="1" si="42"/>
        <v>0</v>
      </c>
      <c r="AF96" s="47" t="str">
        <f t="shared" ca="1" si="43"/>
        <v>--</v>
      </c>
      <c r="AG96" s="47" t="str">
        <f t="shared" ca="1" si="44"/>
        <v>--</v>
      </c>
      <c r="AH96" s="47">
        <f t="shared" ca="1" si="45"/>
        <v>0</v>
      </c>
      <c r="AI96" s="47">
        <f t="shared" ca="1" si="46"/>
        <v>0</v>
      </c>
      <c r="AJ96" s="47" t="str">
        <f t="shared" ca="1" si="47"/>
        <v>-</v>
      </c>
      <c r="AK96" s="198" t="str">
        <f t="shared" ca="1" si="48"/>
        <v>-</v>
      </c>
      <c r="AL96" s="105" t="s">
        <v>110</v>
      </c>
    </row>
    <row r="97" spans="2:38" ht="29">
      <c r="B97" s="12" t="s">
        <v>380</v>
      </c>
      <c r="C97" s="12" t="str" cm="1">
        <f t="array" aca="1" ref="C97" ca="1">INDIRECT($B97&amp;"!"&amp;$B$2&amp;$C$2)</f>
        <v>Minor Negative</v>
      </c>
      <c r="D97" s="12" t="str" cm="1">
        <f t="array" aca="1" ref="D97" ca="1">INDIRECT($B97&amp;"!"&amp;$B$2&amp;$D$2)</f>
        <v>Minor Positive</v>
      </c>
      <c r="E97" s="12" t="str" cm="1">
        <f t="array" aca="1" ref="E97" ca="1">INDIRECT($B97&amp;"!"&amp;$B$2&amp;$E$2)</f>
        <v>Minor Negative</v>
      </c>
      <c r="F97" s="12" t="str" cm="1">
        <f t="array" aca="1" ref="F97" ca="1">INDIRECT($B97&amp;"!"&amp;$B$2&amp;$F$2)</f>
        <v>Neutral</v>
      </c>
      <c r="G97" s="12" t="str" cm="1">
        <f t="array" aca="1" ref="G97" ca="1">INDIRECT($B97&amp;"!"&amp;$B$2&amp;$G$2)</f>
        <v>Neutral</v>
      </c>
      <c r="H97" s="12" t="str" cm="1">
        <f t="array" aca="1" ref="H97" ca="1">INDIRECT($B97&amp;"!"&amp;$B$2&amp;$H$2)</f>
        <v>Neutral</v>
      </c>
      <c r="I97" s="12" t="str" cm="1">
        <f t="array" aca="1" ref="I97" ca="1">INDIRECT($B97&amp;"!"&amp;$B$2&amp;$I$2)</f>
        <v>Neutral</v>
      </c>
      <c r="J97" s="12" t="str" cm="1">
        <f t="array" aca="1" ref="J97" ca="1">INDIRECT($B97&amp;"!"&amp;$B$2&amp;$J$2)</f>
        <v>Minor Negative</v>
      </c>
      <c r="K97" s="12" t="str" cm="1">
        <f t="array" aca="1" ref="K97" ca="1">INDIRECT($B97&amp;"!"&amp;$B$2&amp;$K$2)</f>
        <v>Minor Positive</v>
      </c>
      <c r="L97" s="12" t="str" cm="1">
        <f t="array" aca="1" ref="L97" ca="1">INDIRECT($B97&amp;"!"&amp;$B$2&amp;$L$2)</f>
        <v>Neutral</v>
      </c>
      <c r="M97" s="12" t="str" cm="1">
        <f t="array" aca="1" ref="M97" ca="1">INDIRECT($B97&amp;"!"&amp;$B$2&amp;$M$2)</f>
        <v>Significant Negative</v>
      </c>
      <c r="N97" s="12" t="str" cm="1">
        <f t="array" aca="1" ref="N97" ca="1">INDIRECT($B97&amp;"!"&amp;$B$2&amp;$N$2)</f>
        <v>Minor Negative</v>
      </c>
      <c r="O97" s="12" t="str" cm="1">
        <f t="array" aca="1" ref="O97" ca="1">INDIRECT($B97&amp;"!"&amp;$B$2&amp;$O$2)</f>
        <v>Neutral</v>
      </c>
      <c r="P97" s="12" t="str" cm="1">
        <f t="array" aca="1" ref="P97" ca="1">INDIRECT($B97&amp;"!"&amp;$B$2&amp;$P$2)</f>
        <v>Minor Negative</v>
      </c>
      <c r="Q97" s="12" t="str" cm="1">
        <f t="array" aca="1" ref="Q97" ca="1">INDIRECT($B97&amp;"!"&amp;$B$2&amp;$Q$2)</f>
        <v>Minor Negative</v>
      </c>
      <c r="R97" s="12" t="str" cm="1">
        <f t="array" aca="1" ref="R97" ca="1">INDIRECT($B97&amp;"!"&amp;$B$2&amp;$R$2)</f>
        <v>Minor Negative</v>
      </c>
      <c r="U97" s="201" t="s">
        <v>178</v>
      </c>
      <c r="V97" s="166" t="str">
        <f t="shared" ca="1" si="33"/>
        <v>-</v>
      </c>
      <c r="W97" s="47" t="str">
        <f t="shared" ca="1" si="34"/>
        <v>+</v>
      </c>
      <c r="X97" s="47" t="str">
        <f t="shared" ca="1" si="35"/>
        <v>-</v>
      </c>
      <c r="Y97" s="47">
        <f t="shared" ca="1" si="36"/>
        <v>0</v>
      </c>
      <c r="Z97" s="47">
        <f t="shared" ca="1" si="37"/>
        <v>0</v>
      </c>
      <c r="AA97" s="47">
        <f t="shared" ca="1" si="38"/>
        <v>0</v>
      </c>
      <c r="AB97" s="47">
        <f t="shared" ca="1" si="39"/>
        <v>0</v>
      </c>
      <c r="AC97" s="47" t="str">
        <f t="shared" ca="1" si="40"/>
        <v>-</v>
      </c>
      <c r="AD97" s="47" t="str">
        <f t="shared" ca="1" si="41"/>
        <v>+</v>
      </c>
      <c r="AE97" s="47">
        <f t="shared" ca="1" si="42"/>
        <v>0</v>
      </c>
      <c r="AF97" s="47" t="str">
        <f t="shared" ca="1" si="43"/>
        <v>--</v>
      </c>
      <c r="AG97" s="47" t="str">
        <f t="shared" ca="1" si="44"/>
        <v>-</v>
      </c>
      <c r="AH97" s="47">
        <f t="shared" ca="1" si="45"/>
        <v>0</v>
      </c>
      <c r="AI97" s="47" t="str">
        <f t="shared" ca="1" si="46"/>
        <v>-</v>
      </c>
      <c r="AJ97" s="47" t="str">
        <f t="shared" ca="1" si="47"/>
        <v>-</v>
      </c>
      <c r="AK97" s="198" t="str">
        <f t="shared" ca="1" si="48"/>
        <v>-</v>
      </c>
      <c r="AL97" s="105" t="s">
        <v>174</v>
      </c>
    </row>
    <row r="98" spans="2:38" ht="29">
      <c r="B98" s="12" t="s">
        <v>381</v>
      </c>
      <c r="C98" s="12" t="str" cm="1">
        <f t="array" aca="1" ref="C98" ca="1">INDIRECT($B98&amp;"!"&amp;$B$2&amp;$C$2)</f>
        <v>Minor Negative</v>
      </c>
      <c r="D98" s="12" t="str" cm="1">
        <f t="array" aca="1" ref="D98" ca="1">INDIRECT($B98&amp;"!"&amp;$B$2&amp;$D$2)</f>
        <v>Significant Positive</v>
      </c>
      <c r="E98" s="12" t="str" cm="1">
        <f t="array" aca="1" ref="E98" ca="1">INDIRECT($B98&amp;"!"&amp;$B$2&amp;$E$2)</f>
        <v>Minor Negative</v>
      </c>
      <c r="F98" s="12" t="str" cm="1">
        <f t="array" aca="1" ref="F98" ca="1">INDIRECT($B98&amp;"!"&amp;$B$2&amp;$F$2)</f>
        <v>Neutral</v>
      </c>
      <c r="G98" s="12" t="str" cm="1">
        <f t="array" aca="1" ref="G98" ca="1">INDIRECT($B98&amp;"!"&amp;$B$2&amp;$G$2)</f>
        <v>Neutral</v>
      </c>
      <c r="H98" s="12" t="str" cm="1">
        <f t="array" aca="1" ref="H98" ca="1">INDIRECT($B98&amp;"!"&amp;$B$2&amp;$H$2)</f>
        <v>Neutral</v>
      </c>
      <c r="I98" s="12" t="str" cm="1">
        <f t="array" aca="1" ref="I98" ca="1">INDIRECT($B98&amp;"!"&amp;$B$2&amp;$I$2)</f>
        <v>Neutral</v>
      </c>
      <c r="J98" s="12" t="str" cm="1">
        <f t="array" aca="1" ref="J98" ca="1">INDIRECT($B98&amp;"!"&amp;$B$2&amp;$J$2)</f>
        <v>Minor Negative</v>
      </c>
      <c r="K98" s="12" t="str" cm="1">
        <f t="array" aca="1" ref="K98" ca="1">INDIRECT($B98&amp;"!"&amp;$B$2&amp;$K$2)</f>
        <v>Minor Positive</v>
      </c>
      <c r="L98" s="12" t="str" cm="1">
        <f t="array" aca="1" ref="L98" ca="1">INDIRECT($B98&amp;"!"&amp;$B$2&amp;$L$2)</f>
        <v>Neutral</v>
      </c>
      <c r="M98" s="12" t="str" cm="1">
        <f t="array" aca="1" ref="M98" ca="1">INDIRECT($B98&amp;"!"&amp;$B$2&amp;$M$2)</f>
        <v>Significant Negative</v>
      </c>
      <c r="N98" s="12" t="str" cm="1">
        <f t="array" aca="1" ref="N98" ca="1">INDIRECT($B98&amp;"!"&amp;$B$2&amp;$N$2)</f>
        <v>Minor Negative</v>
      </c>
      <c r="O98" s="12" t="str" cm="1">
        <f t="array" aca="1" ref="O98" ca="1">INDIRECT($B98&amp;"!"&amp;$B$2&amp;$O$2)</f>
        <v>Neutral</v>
      </c>
      <c r="P98" s="12" t="str" cm="1">
        <f t="array" aca="1" ref="P98" ca="1">INDIRECT($B98&amp;"!"&amp;$B$2&amp;$P$2)</f>
        <v>Significant Negative</v>
      </c>
      <c r="Q98" s="12" t="str" cm="1">
        <f t="array" aca="1" ref="Q98" ca="1">INDIRECT($B98&amp;"!"&amp;$B$2&amp;$Q$2)</f>
        <v>Minor Negative</v>
      </c>
      <c r="R98" s="12" t="str" cm="1">
        <f t="array" aca="1" ref="R98" ca="1">INDIRECT($B98&amp;"!"&amp;$B$2&amp;$R$2)</f>
        <v>Significant Negative</v>
      </c>
      <c r="U98" s="201" t="s">
        <v>179</v>
      </c>
      <c r="V98" s="166" t="str">
        <f t="shared" ca="1" si="33"/>
        <v>-</v>
      </c>
      <c r="W98" s="47" t="str">
        <f t="shared" ca="1" si="34"/>
        <v>+ +</v>
      </c>
      <c r="X98" s="47" t="str">
        <f t="shared" ca="1" si="35"/>
        <v>-</v>
      </c>
      <c r="Y98" s="47">
        <f t="shared" ca="1" si="36"/>
        <v>0</v>
      </c>
      <c r="Z98" s="47">
        <f t="shared" ca="1" si="37"/>
        <v>0</v>
      </c>
      <c r="AA98" s="47">
        <f t="shared" ca="1" si="38"/>
        <v>0</v>
      </c>
      <c r="AB98" s="47">
        <f t="shared" ca="1" si="39"/>
        <v>0</v>
      </c>
      <c r="AC98" s="47" t="str">
        <f t="shared" ca="1" si="40"/>
        <v>-</v>
      </c>
      <c r="AD98" s="47" t="str">
        <f t="shared" ca="1" si="41"/>
        <v>+</v>
      </c>
      <c r="AE98" s="47">
        <f t="shared" ca="1" si="42"/>
        <v>0</v>
      </c>
      <c r="AF98" s="47" t="str">
        <f t="shared" ca="1" si="43"/>
        <v>--</v>
      </c>
      <c r="AG98" s="47" t="str">
        <f t="shared" ca="1" si="44"/>
        <v>-</v>
      </c>
      <c r="AH98" s="47">
        <f t="shared" ca="1" si="45"/>
        <v>0</v>
      </c>
      <c r="AI98" s="47" t="str">
        <f t="shared" ca="1" si="46"/>
        <v>--</v>
      </c>
      <c r="AJ98" s="47" t="str">
        <f t="shared" ca="1" si="47"/>
        <v>-</v>
      </c>
      <c r="AK98" s="198" t="str">
        <f t="shared" ca="1" si="48"/>
        <v>--</v>
      </c>
      <c r="AL98" s="105" t="s">
        <v>174</v>
      </c>
    </row>
    <row r="99" spans="2:38" ht="29">
      <c r="B99" s="12" t="s">
        <v>382</v>
      </c>
      <c r="C99" s="12" t="str" cm="1">
        <f t="array" aca="1" ref="C99" ca="1">INDIRECT($B99&amp;"!"&amp;$B$2&amp;$C$2)</f>
        <v>Minor Negative</v>
      </c>
      <c r="D99" s="12" t="str" cm="1">
        <f t="array" aca="1" ref="D99" ca="1">INDIRECT($B99&amp;"!"&amp;$B$2&amp;$D$2)</f>
        <v>Significant Positive</v>
      </c>
      <c r="E99" s="12" t="str" cm="1">
        <f t="array" aca="1" ref="E99" ca="1">INDIRECT($B99&amp;"!"&amp;$B$2&amp;$E$2)</f>
        <v>Minor Negative</v>
      </c>
      <c r="F99" s="12" t="str" cm="1">
        <f t="array" aca="1" ref="F99" ca="1">INDIRECT($B99&amp;"!"&amp;$B$2&amp;$F$2)</f>
        <v>Neutral</v>
      </c>
      <c r="G99" s="12" t="str" cm="1">
        <f t="array" aca="1" ref="G99" ca="1">INDIRECT($B99&amp;"!"&amp;$B$2&amp;$G$2)</f>
        <v>Neutral</v>
      </c>
      <c r="H99" s="12" t="str" cm="1">
        <f t="array" aca="1" ref="H99" ca="1">INDIRECT($B99&amp;"!"&amp;$B$2&amp;$H$2)</f>
        <v>Neutral</v>
      </c>
      <c r="I99" s="12" t="str" cm="1">
        <f t="array" aca="1" ref="I99" ca="1">INDIRECT($B99&amp;"!"&amp;$B$2&amp;$I$2)</f>
        <v>Neutral</v>
      </c>
      <c r="J99" s="12" t="str" cm="1">
        <f t="array" aca="1" ref="J99" ca="1">INDIRECT($B99&amp;"!"&amp;$B$2&amp;$J$2)</f>
        <v>Minor Negative</v>
      </c>
      <c r="K99" s="12" t="str" cm="1">
        <f t="array" aca="1" ref="K99" ca="1">INDIRECT($B99&amp;"!"&amp;$B$2&amp;$K$2)</f>
        <v>Minor Positive</v>
      </c>
      <c r="L99" s="12" t="str" cm="1">
        <f t="array" aca="1" ref="L99" ca="1">INDIRECT($B99&amp;"!"&amp;$B$2&amp;$L$2)</f>
        <v>Neutral</v>
      </c>
      <c r="M99" s="12" t="str" cm="1">
        <f t="array" aca="1" ref="M99" ca="1">INDIRECT($B99&amp;"!"&amp;$B$2&amp;$M$2)</f>
        <v>Significant Negative</v>
      </c>
      <c r="N99" s="12" t="str" cm="1">
        <f t="array" aca="1" ref="N99" ca="1">INDIRECT($B99&amp;"!"&amp;$B$2&amp;$N$2)</f>
        <v>Minor Negative</v>
      </c>
      <c r="O99" s="12" t="str" cm="1">
        <f t="array" aca="1" ref="O99" ca="1">INDIRECT($B99&amp;"!"&amp;$B$2&amp;$O$2)</f>
        <v>Neutral</v>
      </c>
      <c r="P99" s="12" t="str" cm="1">
        <f t="array" aca="1" ref="P99" ca="1">INDIRECT($B99&amp;"!"&amp;$B$2&amp;$P$2)</f>
        <v>Neutral</v>
      </c>
      <c r="Q99" s="12" t="str" cm="1">
        <f t="array" aca="1" ref="Q99" ca="1">INDIRECT($B99&amp;"!"&amp;$B$2&amp;$Q$2)</f>
        <v>Minor Negative</v>
      </c>
      <c r="R99" s="12" t="str" cm="1">
        <f t="array" aca="1" ref="R99" ca="1">INDIRECT($B99&amp;"!"&amp;$B$2&amp;$R$2)</f>
        <v>Minor Negative</v>
      </c>
      <c r="U99" s="201" t="s">
        <v>180</v>
      </c>
      <c r="V99" s="166" t="str">
        <f t="shared" ca="1" si="33"/>
        <v>-</v>
      </c>
      <c r="W99" s="47" t="str">
        <f t="shared" ca="1" si="34"/>
        <v>+ +</v>
      </c>
      <c r="X99" s="47" t="str">
        <f t="shared" ca="1" si="35"/>
        <v>-</v>
      </c>
      <c r="Y99" s="47">
        <f t="shared" ca="1" si="36"/>
        <v>0</v>
      </c>
      <c r="Z99" s="47">
        <f t="shared" ca="1" si="37"/>
        <v>0</v>
      </c>
      <c r="AA99" s="47">
        <f t="shared" ca="1" si="38"/>
        <v>0</v>
      </c>
      <c r="AB99" s="47">
        <f t="shared" ca="1" si="39"/>
        <v>0</v>
      </c>
      <c r="AC99" s="47" t="str">
        <f t="shared" ca="1" si="40"/>
        <v>-</v>
      </c>
      <c r="AD99" s="47" t="str">
        <f t="shared" ca="1" si="41"/>
        <v>+</v>
      </c>
      <c r="AE99" s="47">
        <f t="shared" ca="1" si="42"/>
        <v>0</v>
      </c>
      <c r="AF99" s="47" t="str">
        <f t="shared" ca="1" si="43"/>
        <v>--</v>
      </c>
      <c r="AG99" s="47" t="str">
        <f t="shared" ca="1" si="44"/>
        <v>-</v>
      </c>
      <c r="AH99" s="47">
        <f t="shared" ca="1" si="45"/>
        <v>0</v>
      </c>
      <c r="AI99" s="47">
        <f t="shared" ca="1" si="46"/>
        <v>0</v>
      </c>
      <c r="AJ99" s="47" t="str">
        <f t="shared" ca="1" si="47"/>
        <v>-</v>
      </c>
      <c r="AK99" s="198" t="str">
        <f t="shared" ca="1" si="48"/>
        <v>-</v>
      </c>
      <c r="AL99" s="105" t="s">
        <v>174</v>
      </c>
    </row>
    <row r="100" spans="2:38">
      <c r="B100" s="12" t="s">
        <v>383</v>
      </c>
      <c r="C100" s="12" t="str" cm="1">
        <f t="array" aca="1" ref="C100" ca="1">INDIRECT($B100&amp;"!"&amp;$B$2&amp;$C$2)</f>
        <v>Minor Negative</v>
      </c>
      <c r="D100" s="12" t="str" cm="1">
        <f t="array" aca="1" ref="D100" ca="1">INDIRECT($B100&amp;"!"&amp;$B$2&amp;$D$2)</f>
        <v>Minor Positive</v>
      </c>
      <c r="E100" s="12" t="str" cm="1">
        <f t="array" aca="1" ref="E100" ca="1">INDIRECT($B100&amp;"!"&amp;$B$2&amp;$E$2)</f>
        <v>Minor Negative</v>
      </c>
      <c r="F100" s="12" t="str" cm="1">
        <f t="array" aca="1" ref="F100" ca="1">INDIRECT($B100&amp;"!"&amp;$B$2&amp;$F$2)</f>
        <v>Neutral</v>
      </c>
      <c r="G100" s="12" t="str" cm="1">
        <f t="array" aca="1" ref="G100" ca="1">INDIRECT($B100&amp;"!"&amp;$B$2&amp;$G$2)</f>
        <v>Neutral</v>
      </c>
      <c r="H100" s="12" t="str" cm="1">
        <f t="array" aca="1" ref="H100" ca="1">INDIRECT($B100&amp;"!"&amp;$B$2&amp;$H$2)</f>
        <v>Minor Positive</v>
      </c>
      <c r="I100" s="12" t="str" cm="1">
        <f t="array" aca="1" ref="I100" ca="1">INDIRECT($B100&amp;"!"&amp;$B$2&amp;$I$2)</f>
        <v>Neutral</v>
      </c>
      <c r="J100" s="12" t="str" cm="1">
        <f t="array" aca="1" ref="J100" ca="1">INDIRECT($B100&amp;"!"&amp;$B$2&amp;$J$2)</f>
        <v>Neutral</v>
      </c>
      <c r="K100" s="12" t="str" cm="1">
        <f t="array" aca="1" ref="K100" ca="1">INDIRECT($B100&amp;"!"&amp;$B$2&amp;$K$2)</f>
        <v>Minor Positive</v>
      </c>
      <c r="L100" s="12" t="str" cm="1">
        <f t="array" aca="1" ref="L100" ca="1">INDIRECT($B100&amp;"!"&amp;$B$2&amp;$L$2)</f>
        <v>Neutral</v>
      </c>
      <c r="M100" s="12" t="str" cm="1">
        <f t="array" aca="1" ref="M100" ca="1">INDIRECT($B100&amp;"!"&amp;$B$2&amp;$M$2)</f>
        <v>Minor Negative</v>
      </c>
      <c r="N100" s="12" t="str" cm="1">
        <f t="array" aca="1" ref="N100" ca="1">INDIRECT($B100&amp;"!"&amp;$B$2&amp;$N$2)</f>
        <v>Minor Negative</v>
      </c>
      <c r="O100" s="12" t="str" cm="1">
        <f t="array" aca="1" ref="O100" ca="1">INDIRECT($B100&amp;"!"&amp;$B$2&amp;$O$2)</f>
        <v>Neutral</v>
      </c>
      <c r="P100" s="12" t="str" cm="1">
        <f t="array" aca="1" ref="P100" ca="1">INDIRECT($B100&amp;"!"&amp;$B$2&amp;$P$2)</f>
        <v>Significant Negative</v>
      </c>
      <c r="Q100" s="12" t="str" cm="1">
        <f t="array" aca="1" ref="Q100" ca="1">INDIRECT($B100&amp;"!"&amp;$B$2&amp;$Q$2)</f>
        <v>Neutral</v>
      </c>
      <c r="R100" s="12" t="str" cm="1">
        <f t="array" aca="1" ref="R100" ca="1">INDIRECT($B100&amp;"!"&amp;$B$2&amp;$R$2)</f>
        <v>Significant Negative</v>
      </c>
      <c r="T100" t="s">
        <v>305</v>
      </c>
      <c r="U100" s="201" t="s">
        <v>182</v>
      </c>
      <c r="V100" s="166" t="str">
        <f t="shared" ca="1" si="33"/>
        <v>-</v>
      </c>
      <c r="W100" s="47" t="str">
        <f t="shared" ca="1" si="34"/>
        <v>+</v>
      </c>
      <c r="X100" s="47" t="str">
        <f t="shared" ca="1" si="35"/>
        <v>-</v>
      </c>
      <c r="Y100" s="47">
        <f t="shared" ca="1" si="36"/>
        <v>0</v>
      </c>
      <c r="Z100" s="47">
        <f t="shared" ca="1" si="37"/>
        <v>0</v>
      </c>
      <c r="AA100" s="47" t="str">
        <f t="shared" ca="1" si="38"/>
        <v>+</v>
      </c>
      <c r="AB100" s="47">
        <f t="shared" ca="1" si="39"/>
        <v>0</v>
      </c>
      <c r="AC100" s="47">
        <f t="shared" ca="1" si="40"/>
        <v>0</v>
      </c>
      <c r="AD100" s="47" t="str">
        <f t="shared" ca="1" si="41"/>
        <v>+</v>
      </c>
      <c r="AE100" s="47">
        <f t="shared" ca="1" si="42"/>
        <v>0</v>
      </c>
      <c r="AF100" s="47" t="str">
        <f t="shared" ca="1" si="43"/>
        <v>-</v>
      </c>
      <c r="AG100" s="47" t="str">
        <f t="shared" ca="1" si="44"/>
        <v>-</v>
      </c>
      <c r="AH100" s="47">
        <f t="shared" ca="1" si="45"/>
        <v>0</v>
      </c>
      <c r="AI100" s="47" t="str">
        <f t="shared" ca="1" si="46"/>
        <v>--</v>
      </c>
      <c r="AJ100" s="47">
        <f t="shared" ca="1" si="47"/>
        <v>0</v>
      </c>
      <c r="AK100" s="198" t="str">
        <f t="shared" ca="1" si="48"/>
        <v>--</v>
      </c>
      <c r="AL100" s="105" t="s">
        <v>86</v>
      </c>
    </row>
    <row r="101" spans="2:38">
      <c r="B101" s="12" t="s">
        <v>384</v>
      </c>
      <c r="C101" s="12" t="str" cm="1">
        <f t="array" aca="1" ref="C101" ca="1">INDIRECT($B101&amp;"!"&amp;$B$2&amp;$C$2)</f>
        <v>Minor Negative</v>
      </c>
      <c r="D101" s="12" t="str" cm="1">
        <f t="array" aca="1" ref="D101" ca="1">INDIRECT($B101&amp;"!"&amp;$B$2&amp;$D$2)</f>
        <v>Significant Positive</v>
      </c>
      <c r="E101" s="12" t="str" cm="1">
        <f t="array" aca="1" ref="E101" ca="1">INDIRECT($B101&amp;"!"&amp;$B$2&amp;$E$2)</f>
        <v>Neutral</v>
      </c>
      <c r="F101" s="12" t="str" cm="1">
        <f t="array" aca="1" ref="F101" ca="1">INDIRECT($B101&amp;"!"&amp;$B$2&amp;$F$2)</f>
        <v>Neutral</v>
      </c>
      <c r="G101" s="12" t="str" cm="1">
        <f t="array" aca="1" ref="G101" ca="1">INDIRECT($B101&amp;"!"&amp;$B$2&amp;$G$2)</f>
        <v>Neutral</v>
      </c>
      <c r="H101" s="12" t="str" cm="1">
        <f t="array" aca="1" ref="H101" ca="1">INDIRECT($B101&amp;"!"&amp;$B$2&amp;$H$2)</f>
        <v>Minor Positive</v>
      </c>
      <c r="I101" s="12" t="str" cm="1">
        <f t="array" aca="1" ref="I101" ca="1">INDIRECT($B101&amp;"!"&amp;$B$2&amp;$I$2)</f>
        <v>Minor Positive</v>
      </c>
      <c r="J101" s="12" t="str" cm="1">
        <f t="array" aca="1" ref="J101" ca="1">INDIRECT($B101&amp;"!"&amp;$B$2&amp;$J$2)</f>
        <v>Neutral</v>
      </c>
      <c r="K101" s="12" t="str" cm="1">
        <f t="array" aca="1" ref="K101" ca="1">INDIRECT($B101&amp;"!"&amp;$B$2&amp;$K$2)</f>
        <v>Minor Positive</v>
      </c>
      <c r="L101" s="12" t="str" cm="1">
        <f t="array" aca="1" ref="L101" ca="1">INDIRECT($B101&amp;"!"&amp;$B$2&amp;$L$2)</f>
        <v>Neutral</v>
      </c>
      <c r="M101" s="12" t="str" cm="1">
        <f t="array" aca="1" ref="M101" ca="1">INDIRECT($B101&amp;"!"&amp;$B$2&amp;$M$2)</f>
        <v>Minor Positive</v>
      </c>
      <c r="N101" s="12" t="str" cm="1">
        <f t="array" aca="1" ref="N101" ca="1">INDIRECT($B101&amp;"!"&amp;$B$2&amp;$N$2)</f>
        <v>Minor Negative</v>
      </c>
      <c r="O101" s="12" t="str" cm="1">
        <f t="array" aca="1" ref="O101" ca="1">INDIRECT($B101&amp;"!"&amp;$B$2&amp;$O$2)</f>
        <v>Minor Positive</v>
      </c>
      <c r="P101" s="12" t="str" cm="1">
        <f t="array" aca="1" ref="P101" ca="1">INDIRECT($B101&amp;"!"&amp;$B$2&amp;$P$2)</f>
        <v>Neutral</v>
      </c>
      <c r="Q101" s="12" t="str" cm="1">
        <f t="array" aca="1" ref="Q101" ca="1">INDIRECT($B101&amp;"!"&amp;$B$2&amp;$Q$2)</f>
        <v>Minor Negative</v>
      </c>
      <c r="R101" s="12" t="str" cm="1">
        <f t="array" aca="1" ref="R101" ca="1">INDIRECT($B101&amp;"!"&amp;$B$2&amp;$R$2)</f>
        <v>Significant Negative</v>
      </c>
      <c r="T101" t="s">
        <v>385</v>
      </c>
      <c r="U101" s="201" t="s">
        <v>386</v>
      </c>
      <c r="V101" s="166" t="str">
        <f t="shared" ca="1" si="33"/>
        <v>-</v>
      </c>
      <c r="W101" s="47" t="str">
        <f t="shared" ca="1" si="34"/>
        <v>+ +</v>
      </c>
      <c r="X101" s="47">
        <f t="shared" ca="1" si="35"/>
        <v>0</v>
      </c>
      <c r="Y101" s="47">
        <f t="shared" ca="1" si="36"/>
        <v>0</v>
      </c>
      <c r="Z101" s="47">
        <f t="shared" ca="1" si="37"/>
        <v>0</v>
      </c>
      <c r="AA101" s="47" t="str">
        <f t="shared" ca="1" si="38"/>
        <v>+</v>
      </c>
      <c r="AB101" s="47" t="str">
        <f t="shared" ca="1" si="39"/>
        <v>+</v>
      </c>
      <c r="AC101" s="47">
        <f t="shared" ca="1" si="40"/>
        <v>0</v>
      </c>
      <c r="AD101" s="47" t="str">
        <f t="shared" ca="1" si="41"/>
        <v>+</v>
      </c>
      <c r="AE101" s="47">
        <f t="shared" ca="1" si="42"/>
        <v>0</v>
      </c>
      <c r="AF101" s="47" t="str">
        <f t="shared" ca="1" si="43"/>
        <v>+</v>
      </c>
      <c r="AG101" s="47" t="str">
        <f t="shared" ca="1" si="44"/>
        <v>-</v>
      </c>
      <c r="AH101" s="47" t="str">
        <f t="shared" ca="1" si="45"/>
        <v>+</v>
      </c>
      <c r="AI101" s="47">
        <f t="shared" ca="1" si="46"/>
        <v>0</v>
      </c>
      <c r="AJ101" s="47" t="str">
        <f t="shared" ca="1" si="47"/>
        <v>-</v>
      </c>
      <c r="AK101" s="198" t="str">
        <f t="shared" ca="1" si="48"/>
        <v>--</v>
      </c>
      <c r="AL101" s="109" t="s">
        <v>85</v>
      </c>
    </row>
    <row r="102" spans="2:38">
      <c r="B102" s="12" t="s">
        <v>387</v>
      </c>
      <c r="C102" s="12" t="str" cm="1">
        <f t="array" aca="1" ref="C102" ca="1">INDIRECT($B102&amp;"!"&amp;$B$2&amp;$C$2)</f>
        <v>Minor Negative</v>
      </c>
      <c r="D102" s="12" t="str" cm="1">
        <f t="array" aca="1" ref="D102" ca="1">INDIRECT($B102&amp;"!"&amp;$B$2&amp;$D$2)</f>
        <v>Significant Positive</v>
      </c>
      <c r="E102" s="12" t="str" cm="1">
        <f t="array" aca="1" ref="E102" ca="1">INDIRECT($B102&amp;"!"&amp;$B$2&amp;$E$2)</f>
        <v>Minor Negative</v>
      </c>
      <c r="F102" s="12" t="str" cm="1">
        <f t="array" aca="1" ref="F102" ca="1">INDIRECT($B102&amp;"!"&amp;$B$2&amp;$F$2)</f>
        <v>Neutral</v>
      </c>
      <c r="G102" s="12" t="str" cm="1">
        <f t="array" aca="1" ref="G102" ca="1">INDIRECT($B102&amp;"!"&amp;$B$2&amp;$G$2)</f>
        <v>Neutral</v>
      </c>
      <c r="H102" s="12" t="str" cm="1">
        <f t="array" aca="1" ref="H102" ca="1">INDIRECT($B102&amp;"!"&amp;$B$2&amp;$H$2)</f>
        <v>Minor Positive</v>
      </c>
      <c r="I102" s="12" t="str" cm="1">
        <f t="array" aca="1" ref="I102" ca="1">INDIRECT($B102&amp;"!"&amp;$B$2&amp;$I$2)</f>
        <v>Neutral</v>
      </c>
      <c r="J102" s="12" t="str" cm="1">
        <f t="array" aca="1" ref="J102" ca="1">INDIRECT($B102&amp;"!"&amp;$B$2&amp;$J$2)</f>
        <v>Neutral</v>
      </c>
      <c r="K102" s="12" t="str" cm="1">
        <f t="array" aca="1" ref="K102" ca="1">INDIRECT($B102&amp;"!"&amp;$B$2&amp;$K$2)</f>
        <v>Neutral</v>
      </c>
      <c r="L102" s="12" t="str" cm="1">
        <f t="array" aca="1" ref="L102" ca="1">INDIRECT($B102&amp;"!"&amp;$B$2&amp;$L$2)</f>
        <v>Neutral</v>
      </c>
      <c r="M102" s="12" t="str" cm="1">
        <f t="array" aca="1" ref="M102" ca="1">INDIRECT($B102&amp;"!"&amp;$B$2&amp;$M$2)</f>
        <v>Minor Positive</v>
      </c>
      <c r="N102" s="12" t="str" cm="1">
        <f t="array" aca="1" ref="N102" ca="1">INDIRECT($B102&amp;"!"&amp;$B$2&amp;$N$2)</f>
        <v>Minor Negative</v>
      </c>
      <c r="O102" s="12" t="str" cm="1">
        <f t="array" aca="1" ref="O102" ca="1">INDIRECT($B102&amp;"!"&amp;$B$2&amp;$O$2)</f>
        <v>Minor Positive</v>
      </c>
      <c r="P102" s="12" t="str" cm="1">
        <f t="array" aca="1" ref="P102" ca="1">INDIRECT($B102&amp;"!"&amp;$B$2&amp;$P$2)</f>
        <v>Neutral</v>
      </c>
      <c r="Q102" s="12" t="str" cm="1">
        <f t="array" aca="1" ref="Q102" ca="1">INDIRECT($B102&amp;"!"&amp;$B$2&amp;$Q$2)</f>
        <v>Neutral</v>
      </c>
      <c r="R102" s="12" t="str" cm="1">
        <f t="array" aca="1" ref="R102" ca="1">INDIRECT($B102&amp;"!"&amp;$B$2&amp;$R$2)</f>
        <v>Significant Negative</v>
      </c>
      <c r="T102" t="s">
        <v>388</v>
      </c>
      <c r="U102" s="201" t="s">
        <v>389</v>
      </c>
      <c r="V102" s="167" t="str">
        <f t="shared" ca="1" si="33"/>
        <v>-</v>
      </c>
      <c r="W102" s="118" t="str">
        <f t="shared" ca="1" si="34"/>
        <v>+ +</v>
      </c>
      <c r="X102" s="118" t="str">
        <f t="shared" ca="1" si="35"/>
        <v>-</v>
      </c>
      <c r="Y102" s="118">
        <f t="shared" ca="1" si="36"/>
        <v>0</v>
      </c>
      <c r="Z102" s="118">
        <f t="shared" ca="1" si="37"/>
        <v>0</v>
      </c>
      <c r="AA102" s="118" t="str">
        <f t="shared" ca="1" si="38"/>
        <v>+</v>
      </c>
      <c r="AB102" s="118">
        <f t="shared" ca="1" si="39"/>
        <v>0</v>
      </c>
      <c r="AC102" s="118">
        <f t="shared" ca="1" si="40"/>
        <v>0</v>
      </c>
      <c r="AD102" s="118">
        <f t="shared" ca="1" si="41"/>
        <v>0</v>
      </c>
      <c r="AE102" s="118">
        <f t="shared" ca="1" si="42"/>
        <v>0</v>
      </c>
      <c r="AF102" s="118" t="str">
        <f t="shared" ca="1" si="43"/>
        <v>+</v>
      </c>
      <c r="AG102" s="118" t="str">
        <f t="shared" ca="1" si="44"/>
        <v>-</v>
      </c>
      <c r="AH102" s="118" t="str">
        <f t="shared" ca="1" si="45"/>
        <v>+</v>
      </c>
      <c r="AI102" s="118">
        <f t="shared" ca="1" si="46"/>
        <v>0</v>
      </c>
      <c r="AJ102" s="118">
        <f t="shared" ca="1" si="47"/>
        <v>0</v>
      </c>
      <c r="AK102" s="205" t="str">
        <f t="shared" ca="1" si="48"/>
        <v>--</v>
      </c>
      <c r="AL102" s="109" t="s">
        <v>85</v>
      </c>
    </row>
    <row r="103" spans="2:38">
      <c r="B103" s="12" t="s">
        <v>390</v>
      </c>
      <c r="C103" s="12" t="e" cm="1">
        <f t="array" aca="1" ref="C103" ca="1">INDIRECT($B103&amp;"!"&amp;$B$2&amp;$C$2)</f>
        <v>#REF!</v>
      </c>
      <c r="D103" s="12" t="e" cm="1">
        <f t="array" aca="1" ref="D103" ca="1">INDIRECT($B103&amp;"!"&amp;$B$2&amp;$D$2)</f>
        <v>#REF!</v>
      </c>
      <c r="E103" s="12" t="e" cm="1">
        <f t="array" aca="1" ref="E103" ca="1">INDIRECT($B103&amp;"!"&amp;$B$2&amp;$E$2)</f>
        <v>#REF!</v>
      </c>
      <c r="F103" s="12" t="e" cm="1">
        <f t="array" aca="1" ref="F103" ca="1">INDIRECT($B103&amp;"!"&amp;$B$2&amp;$F$2)</f>
        <v>#REF!</v>
      </c>
      <c r="G103" s="12" t="e" cm="1">
        <f t="array" aca="1" ref="G103" ca="1">INDIRECT($B103&amp;"!"&amp;$B$2&amp;$G$2)</f>
        <v>#REF!</v>
      </c>
      <c r="H103" s="12" t="e" cm="1">
        <f t="array" aca="1" ref="H103" ca="1">INDIRECT($B103&amp;"!"&amp;$B$2&amp;$H$2)</f>
        <v>#REF!</v>
      </c>
      <c r="I103" s="12" t="e" cm="1">
        <f t="array" aca="1" ref="I103" ca="1">INDIRECT($B103&amp;"!"&amp;$B$2&amp;$I$2)</f>
        <v>#REF!</v>
      </c>
      <c r="J103" s="12" t="e" cm="1">
        <f t="array" aca="1" ref="J103" ca="1">INDIRECT($B103&amp;"!"&amp;$B$2&amp;$J$2)</f>
        <v>#REF!</v>
      </c>
      <c r="K103" s="12" t="e" cm="1">
        <f t="array" aca="1" ref="K103" ca="1">INDIRECT($B103&amp;"!"&amp;$B$2&amp;$K$2)</f>
        <v>#REF!</v>
      </c>
      <c r="L103" s="12" t="e" cm="1">
        <f t="array" aca="1" ref="L103" ca="1">INDIRECT($B103&amp;"!"&amp;$B$2&amp;$L$2)</f>
        <v>#REF!</v>
      </c>
      <c r="M103" s="12" t="e" cm="1">
        <f t="array" aca="1" ref="M103" ca="1">INDIRECT($B103&amp;"!"&amp;$B$2&amp;$M$2)</f>
        <v>#REF!</v>
      </c>
      <c r="N103" s="12" t="e" cm="1">
        <f t="array" aca="1" ref="N103" ca="1">INDIRECT($B103&amp;"!"&amp;$B$2&amp;$N$2)</f>
        <v>#REF!</v>
      </c>
      <c r="O103" s="12" t="e" cm="1">
        <f t="array" aca="1" ref="O103" ca="1">INDIRECT($B103&amp;"!"&amp;$B$2&amp;$O$2)</f>
        <v>#REF!</v>
      </c>
      <c r="P103" s="12" t="e" cm="1">
        <f t="array" aca="1" ref="P103" ca="1">INDIRECT($B103&amp;"!"&amp;$B$2&amp;$P$2)</f>
        <v>#REF!</v>
      </c>
      <c r="Q103" s="12" t="e" cm="1">
        <f t="array" aca="1" ref="Q103" ca="1">INDIRECT($B103&amp;"!"&amp;$B$2&amp;$Q$2)</f>
        <v>#REF!</v>
      </c>
      <c r="R103" s="12" t="e" cm="1">
        <f t="array" aca="1" ref="R103" ca="1">INDIRECT($B103&amp;"!"&amp;$B$2&amp;$R$2)</f>
        <v>#REF!</v>
      </c>
      <c r="T103" t="s">
        <v>391</v>
      </c>
      <c r="U103" s="201" t="s">
        <v>185</v>
      </c>
      <c r="V103" s="206" t="s">
        <v>233</v>
      </c>
      <c r="W103" s="113" t="s">
        <v>198</v>
      </c>
      <c r="X103" s="112" t="s">
        <v>233</v>
      </c>
      <c r="Y103" s="114">
        <v>0</v>
      </c>
      <c r="Z103" s="114">
        <v>0</v>
      </c>
      <c r="AA103" s="115" t="s">
        <v>213</v>
      </c>
      <c r="AB103" s="114">
        <v>0</v>
      </c>
      <c r="AC103" s="112" t="s">
        <v>233</v>
      </c>
      <c r="AD103" s="115" t="s">
        <v>213</v>
      </c>
      <c r="AE103" s="114">
        <v>0</v>
      </c>
      <c r="AF103" s="116" t="s">
        <v>301</v>
      </c>
      <c r="AG103" s="117" t="s">
        <v>228</v>
      </c>
      <c r="AH103" s="115" t="s">
        <v>213</v>
      </c>
      <c r="AI103" s="114">
        <v>0</v>
      </c>
      <c r="AJ103" s="114">
        <v>0</v>
      </c>
      <c r="AK103" s="207" t="s">
        <v>233</v>
      </c>
      <c r="AL103" s="125" t="s">
        <v>86</v>
      </c>
    </row>
    <row r="104" spans="2:38">
      <c r="B104" s="12" t="s">
        <v>392</v>
      </c>
      <c r="C104" s="12" t="str" cm="1">
        <f t="array" aca="1" ref="C104" ca="1">INDIRECT($B104&amp;"!"&amp;$B$2&amp;$C$2)</f>
        <v>Minor Negative</v>
      </c>
      <c r="D104" s="12" t="str" cm="1">
        <f t="array" aca="1" ref="D104" ca="1">INDIRECT($B104&amp;"!"&amp;$B$2&amp;$D$2)</f>
        <v>Minor Positive</v>
      </c>
      <c r="E104" s="12" t="str" cm="1">
        <f t="array" aca="1" ref="E104" ca="1">INDIRECT($B104&amp;"!"&amp;$B$2&amp;$E$2)</f>
        <v>Neutral</v>
      </c>
      <c r="F104" s="12" t="str" cm="1">
        <f t="array" aca="1" ref="F104" ca="1">INDIRECT($B104&amp;"!"&amp;$B$2&amp;$F$2)</f>
        <v>Neutral</v>
      </c>
      <c r="G104" s="12" t="str" cm="1">
        <f t="array" aca="1" ref="G104" ca="1">INDIRECT($B104&amp;"!"&amp;$B$2&amp;$G$2)</f>
        <v>Neutral</v>
      </c>
      <c r="H104" s="12" t="str" cm="1">
        <f t="array" aca="1" ref="H104" ca="1">INDIRECT($B104&amp;"!"&amp;$B$2&amp;$H$2)</f>
        <v>Minor Positive</v>
      </c>
      <c r="I104" s="12" t="str" cm="1">
        <f t="array" aca="1" ref="I104" ca="1">INDIRECT($B104&amp;"!"&amp;$B$2&amp;$I$2)</f>
        <v>Neutral</v>
      </c>
      <c r="J104" s="12" t="str" cm="1">
        <f t="array" aca="1" ref="J104" ca="1">INDIRECT($B104&amp;"!"&amp;$B$2&amp;$J$2)</f>
        <v>Neutral</v>
      </c>
      <c r="K104" s="12" t="str" cm="1">
        <f t="array" aca="1" ref="K104" ca="1">INDIRECT($B104&amp;"!"&amp;$B$2&amp;$K$2)</f>
        <v>Minor Negative</v>
      </c>
      <c r="L104" s="12" t="str" cm="1">
        <f t="array" aca="1" ref="L104" ca="1">INDIRECT($B104&amp;"!"&amp;$B$2&amp;$L$2)</f>
        <v>Neutral</v>
      </c>
      <c r="M104" s="12" t="str" cm="1">
        <f t="array" aca="1" ref="M104" ca="1">INDIRECT($B104&amp;"!"&amp;$B$2&amp;$M$2)</f>
        <v>Significant Negative</v>
      </c>
      <c r="N104" s="12" t="str" cm="1">
        <f t="array" aca="1" ref="N104" ca="1">INDIRECT($B104&amp;"!"&amp;$B$2&amp;$N$2)</f>
        <v>Minor Negative</v>
      </c>
      <c r="O104" s="12" t="str" cm="1">
        <f t="array" aca="1" ref="O104" ca="1">INDIRECT($B104&amp;"!"&amp;$B$2&amp;$O$2)</f>
        <v>Neutral</v>
      </c>
      <c r="P104" s="12" t="str" cm="1">
        <f t="array" aca="1" ref="P104" ca="1">INDIRECT($B104&amp;"!"&amp;$B$2&amp;$P$2)</f>
        <v>Neutral</v>
      </c>
      <c r="Q104" s="12" t="str" cm="1">
        <f t="array" aca="1" ref="Q104" ca="1">INDIRECT($B104&amp;"!"&amp;$B$2&amp;$Q$2)</f>
        <v>Minor Negative</v>
      </c>
      <c r="R104" s="12" t="str" cm="1">
        <f t="array" aca="1" ref="R104" ca="1">INDIRECT($B104&amp;"!"&amp;$B$2&amp;$R$2)</f>
        <v>Significant Negative</v>
      </c>
      <c r="T104" t="s">
        <v>393</v>
      </c>
      <c r="U104" s="201" t="s">
        <v>394</v>
      </c>
      <c r="V104" s="169" t="str">
        <f t="shared" ref="V104:AK106" ca="1" si="49">INDEX($AO$4:$AO$9,MATCH(C104, $AN$4:$AN$9,0))</f>
        <v>-</v>
      </c>
      <c r="W104" s="119" t="str">
        <f t="shared" ca="1" si="49"/>
        <v>+</v>
      </c>
      <c r="X104" s="119">
        <f t="shared" ca="1" si="49"/>
        <v>0</v>
      </c>
      <c r="Y104" s="119">
        <f t="shared" ca="1" si="49"/>
        <v>0</v>
      </c>
      <c r="Z104" s="119">
        <f t="shared" ca="1" si="49"/>
        <v>0</v>
      </c>
      <c r="AA104" s="119" t="str">
        <f t="shared" ca="1" si="49"/>
        <v>+</v>
      </c>
      <c r="AB104" s="119">
        <f t="shared" ca="1" si="49"/>
        <v>0</v>
      </c>
      <c r="AC104" s="119">
        <f t="shared" ca="1" si="49"/>
        <v>0</v>
      </c>
      <c r="AD104" s="119" t="str">
        <f t="shared" ca="1" si="49"/>
        <v>-</v>
      </c>
      <c r="AE104" s="119">
        <f t="shared" ca="1" si="49"/>
        <v>0</v>
      </c>
      <c r="AF104" s="119" t="str">
        <f t="shared" ca="1" si="49"/>
        <v>--</v>
      </c>
      <c r="AG104" s="119" t="str">
        <f t="shared" ca="1" si="49"/>
        <v>-</v>
      </c>
      <c r="AH104" s="119">
        <f t="shared" ca="1" si="49"/>
        <v>0</v>
      </c>
      <c r="AI104" s="119">
        <f t="shared" ca="1" si="49"/>
        <v>0</v>
      </c>
      <c r="AJ104" s="119" t="str">
        <f t="shared" ca="1" si="49"/>
        <v>-</v>
      </c>
      <c r="AK104" s="208" t="str">
        <f t="shared" ca="1" si="49"/>
        <v>--</v>
      </c>
      <c r="AL104" s="109" t="s">
        <v>70</v>
      </c>
    </row>
    <row r="105" spans="2:38">
      <c r="B105" s="12" t="s">
        <v>395</v>
      </c>
      <c r="C105" s="12" t="str" cm="1">
        <f t="array" aca="1" ref="C105" ca="1">INDIRECT($B105&amp;"!"&amp;$B$2&amp;$C$2)</f>
        <v>Minor Negative</v>
      </c>
      <c r="D105" s="12" t="str" cm="1">
        <f t="array" aca="1" ref="D105" ca="1">INDIRECT($B105&amp;"!"&amp;$B$2&amp;$D$2)</f>
        <v>Minor Positive</v>
      </c>
      <c r="E105" s="12" t="str" cm="1">
        <f t="array" aca="1" ref="E105" ca="1">INDIRECT($B105&amp;"!"&amp;$B$2&amp;$E$2)</f>
        <v>Neutral</v>
      </c>
      <c r="F105" s="12" t="str" cm="1">
        <f t="array" aca="1" ref="F105" ca="1">INDIRECT($B105&amp;"!"&amp;$B$2&amp;$F$2)</f>
        <v>Neutral</v>
      </c>
      <c r="G105" s="12" t="str" cm="1">
        <f t="array" aca="1" ref="G105" ca="1">INDIRECT($B105&amp;"!"&amp;$B$2&amp;$G$2)</f>
        <v>Neutral</v>
      </c>
      <c r="H105" s="12" t="str" cm="1">
        <f t="array" aca="1" ref="H105" ca="1">INDIRECT($B105&amp;"!"&amp;$B$2&amp;$H$2)</f>
        <v>Neutral</v>
      </c>
      <c r="I105" s="12" t="str" cm="1">
        <f t="array" aca="1" ref="I105" ca="1">INDIRECT($B105&amp;"!"&amp;$B$2&amp;$I$2)</f>
        <v>Neutral</v>
      </c>
      <c r="J105" s="12" t="str" cm="1">
        <f t="array" aca="1" ref="J105" ca="1">INDIRECT($B105&amp;"!"&amp;$B$2&amp;$J$2)</f>
        <v>Neutral</v>
      </c>
      <c r="K105" s="12" t="str" cm="1">
        <f t="array" aca="1" ref="K105" ca="1">INDIRECT($B105&amp;"!"&amp;$B$2&amp;$K$2)</f>
        <v>Minor Positive</v>
      </c>
      <c r="L105" s="12" t="str" cm="1">
        <f t="array" aca="1" ref="L105" ca="1">INDIRECT($B105&amp;"!"&amp;$B$2&amp;$L$2)</f>
        <v>Neutral</v>
      </c>
      <c r="M105" s="12" t="str" cm="1">
        <f t="array" aca="1" ref="M105" ca="1">INDIRECT($B105&amp;"!"&amp;$B$2&amp;$M$2)</f>
        <v>Significant Negative</v>
      </c>
      <c r="N105" s="12" t="str" cm="1">
        <f t="array" aca="1" ref="N105" ca="1">INDIRECT($B105&amp;"!"&amp;$B$2&amp;$N$2)</f>
        <v>Minor Negative</v>
      </c>
      <c r="O105" s="12" t="str" cm="1">
        <f t="array" aca="1" ref="O105" ca="1">INDIRECT($B105&amp;"!"&amp;$B$2&amp;$O$2)</f>
        <v>Neutral</v>
      </c>
      <c r="P105" s="12" t="str" cm="1">
        <f t="array" aca="1" ref="P105" ca="1">INDIRECT($B105&amp;"!"&amp;$B$2&amp;$P$2)</f>
        <v>Neutral</v>
      </c>
      <c r="Q105" s="12" t="str" cm="1">
        <f t="array" aca="1" ref="Q105" ca="1">INDIRECT($B105&amp;"!"&amp;$B$2&amp;$Q$2)</f>
        <v>Neutral</v>
      </c>
      <c r="R105" s="12" t="str" cm="1">
        <f t="array" aca="1" ref="R105" ca="1">INDIRECT($B105&amp;"!"&amp;$B$2&amp;$R$2)</f>
        <v>Minor Negative</v>
      </c>
      <c r="T105" t="s">
        <v>396</v>
      </c>
      <c r="U105" s="201" t="s">
        <v>187</v>
      </c>
      <c r="V105" s="166" t="str">
        <f t="shared" ca="1" si="49"/>
        <v>-</v>
      </c>
      <c r="W105" s="47" t="str">
        <f t="shared" ca="1" si="49"/>
        <v>+</v>
      </c>
      <c r="X105" s="47">
        <f t="shared" ca="1" si="49"/>
        <v>0</v>
      </c>
      <c r="Y105" s="47">
        <f t="shared" ca="1" si="49"/>
        <v>0</v>
      </c>
      <c r="Z105" s="47">
        <f t="shared" ca="1" si="49"/>
        <v>0</v>
      </c>
      <c r="AA105" s="47">
        <f t="shared" ca="1" si="49"/>
        <v>0</v>
      </c>
      <c r="AB105" s="47">
        <f t="shared" ca="1" si="49"/>
        <v>0</v>
      </c>
      <c r="AC105" s="47">
        <f t="shared" ca="1" si="49"/>
        <v>0</v>
      </c>
      <c r="AD105" s="47" t="str">
        <f t="shared" ca="1" si="49"/>
        <v>+</v>
      </c>
      <c r="AE105" s="47">
        <f t="shared" ca="1" si="49"/>
        <v>0</v>
      </c>
      <c r="AF105" s="47" t="str">
        <f t="shared" ca="1" si="49"/>
        <v>--</v>
      </c>
      <c r="AG105" s="47" t="str">
        <f t="shared" ca="1" si="49"/>
        <v>-</v>
      </c>
      <c r="AH105" s="47">
        <f t="shared" ca="1" si="49"/>
        <v>0</v>
      </c>
      <c r="AI105" s="47">
        <f t="shared" ca="1" si="49"/>
        <v>0</v>
      </c>
      <c r="AJ105" s="47">
        <f t="shared" ca="1" si="49"/>
        <v>0</v>
      </c>
      <c r="AK105" s="198" t="str">
        <f t="shared" ca="1" si="49"/>
        <v>-</v>
      </c>
      <c r="AL105" s="109" t="s">
        <v>86</v>
      </c>
    </row>
    <row r="106" spans="2:38">
      <c r="B106" s="12" t="s">
        <v>397</v>
      </c>
      <c r="C106" s="12" t="str" cm="1">
        <f t="array" aca="1" ref="C106" ca="1">INDIRECT($B106&amp;"!"&amp;$B$2&amp;$C$2)</f>
        <v>Significant Negative</v>
      </c>
      <c r="D106" s="12" t="str" cm="1">
        <f t="array" aca="1" ref="D106" ca="1">INDIRECT($B106&amp;"!"&amp;$B$2&amp;$D$2)</f>
        <v>Minor Positive</v>
      </c>
      <c r="E106" s="12" t="str" cm="1">
        <f t="array" aca="1" ref="E106" ca="1">INDIRECT($B106&amp;"!"&amp;$B$2&amp;$E$2)</f>
        <v>Neutral</v>
      </c>
      <c r="F106" s="12" t="str" cm="1">
        <f t="array" aca="1" ref="F106" ca="1">INDIRECT($B106&amp;"!"&amp;$B$2&amp;$F$2)</f>
        <v>Neutral</v>
      </c>
      <c r="G106" s="12" t="str" cm="1">
        <f t="array" aca="1" ref="G106" ca="1">INDIRECT($B106&amp;"!"&amp;$B$2&amp;$G$2)</f>
        <v>Neutral</v>
      </c>
      <c r="H106" s="12" t="str" cm="1">
        <f t="array" aca="1" ref="H106" ca="1">INDIRECT($B106&amp;"!"&amp;$B$2&amp;$H$2)</f>
        <v>Minor Positive</v>
      </c>
      <c r="I106" s="12" t="str" cm="1">
        <f t="array" aca="1" ref="I106" ca="1">INDIRECT($B106&amp;"!"&amp;$B$2&amp;$I$2)</f>
        <v>Neutral</v>
      </c>
      <c r="J106" s="12" t="str" cm="1">
        <f t="array" aca="1" ref="J106" ca="1">INDIRECT($B106&amp;"!"&amp;$B$2&amp;$J$2)</f>
        <v>Neutral</v>
      </c>
      <c r="K106" s="12" t="str" cm="1">
        <f t="array" aca="1" ref="K106" ca="1">INDIRECT($B106&amp;"!"&amp;$B$2&amp;$K$2)</f>
        <v>Minor Positive</v>
      </c>
      <c r="L106" s="12" t="str" cm="1">
        <f t="array" aca="1" ref="L106" ca="1">INDIRECT($B106&amp;"!"&amp;$B$2&amp;$L$2)</f>
        <v>Neutral</v>
      </c>
      <c r="M106" s="12" t="str" cm="1">
        <f t="array" aca="1" ref="M106" ca="1">INDIRECT($B106&amp;"!"&amp;$B$2&amp;$M$2)</f>
        <v>Significant Negative</v>
      </c>
      <c r="N106" s="12" t="str" cm="1">
        <f t="array" aca="1" ref="N106" ca="1">INDIRECT($B106&amp;"!"&amp;$B$2&amp;$N$2)</f>
        <v>Significant Negative</v>
      </c>
      <c r="O106" s="12" t="str" cm="1">
        <f t="array" aca="1" ref="O106" ca="1">INDIRECT($B106&amp;"!"&amp;$B$2&amp;$O$2)</f>
        <v>Neutral</v>
      </c>
      <c r="P106" s="12" t="str" cm="1">
        <f t="array" aca="1" ref="P106" ca="1">INDIRECT($B106&amp;"!"&amp;$B$2&amp;$P$2)</f>
        <v>Neutral</v>
      </c>
      <c r="Q106" s="12" t="str" cm="1">
        <f t="array" aca="1" ref="Q106" ca="1">INDIRECT($B106&amp;"!"&amp;$B$2&amp;$Q$2)</f>
        <v>Minor Negative</v>
      </c>
      <c r="R106" s="12" t="str" cm="1">
        <f t="array" aca="1" ref="R106" ca="1">INDIRECT($B106&amp;"!"&amp;$B$2&amp;$R$2)</f>
        <v>Minor Negative</v>
      </c>
      <c r="T106" t="s">
        <v>398</v>
      </c>
      <c r="U106" s="201" t="s">
        <v>188</v>
      </c>
      <c r="V106" s="166" t="str">
        <f t="shared" ca="1" si="49"/>
        <v>--</v>
      </c>
      <c r="W106" s="47" t="str">
        <f t="shared" ca="1" si="49"/>
        <v>+</v>
      </c>
      <c r="X106" s="47">
        <f t="shared" ca="1" si="49"/>
        <v>0</v>
      </c>
      <c r="Y106" s="47">
        <f t="shared" ca="1" si="49"/>
        <v>0</v>
      </c>
      <c r="Z106" s="47">
        <f t="shared" ca="1" si="49"/>
        <v>0</v>
      </c>
      <c r="AA106" s="47" t="str">
        <f t="shared" ca="1" si="49"/>
        <v>+</v>
      </c>
      <c r="AB106" s="47">
        <f t="shared" ca="1" si="49"/>
        <v>0</v>
      </c>
      <c r="AC106" s="47">
        <f t="shared" ca="1" si="49"/>
        <v>0</v>
      </c>
      <c r="AD106" s="47" t="str">
        <f t="shared" ca="1" si="49"/>
        <v>+</v>
      </c>
      <c r="AE106" s="47">
        <f t="shared" ca="1" si="49"/>
        <v>0</v>
      </c>
      <c r="AF106" s="47" t="str">
        <f t="shared" ca="1" si="49"/>
        <v>--</v>
      </c>
      <c r="AG106" s="47" t="str">
        <f t="shared" ca="1" si="49"/>
        <v>--</v>
      </c>
      <c r="AH106" s="47">
        <f t="shared" ca="1" si="49"/>
        <v>0</v>
      </c>
      <c r="AI106" s="47">
        <f t="shared" ca="1" si="49"/>
        <v>0</v>
      </c>
      <c r="AJ106" s="47" t="str">
        <f t="shared" ca="1" si="49"/>
        <v>-</v>
      </c>
      <c r="AK106" s="198" t="str">
        <f t="shared" ca="1" si="49"/>
        <v>-</v>
      </c>
      <c r="AL106" s="109" t="s">
        <v>75</v>
      </c>
    </row>
  </sheetData>
  <sheetProtection algorithmName="SHA-512" hashValue="ik4pDliGDvcC9UjLmsYp1XqbQAfaX3u2McHPmfXuol2w5rupc1ft6Ai189y4+mXnvIk6JgUtABeJYWY9y3Dzkw==" saltValue="X4CPbBMHgrGRy5/eARhHBw==" spinCount="100000" sheet="1" objects="1" scenarios="1"/>
  <autoFilter ref="A4:AP100" xr:uid="{D4EA01C2-F035-4839-8DE7-BBF36C5A19BA}"/>
  <conditionalFormatting sqref="C5:R106">
    <cfRule type="cellIs" dxfId="1987" priority="1" operator="equal">
      <formula>"Significant Negative"</formula>
    </cfRule>
    <cfRule type="cellIs" dxfId="1986" priority="2" operator="equal">
      <formula>"Minor Negative"</formula>
    </cfRule>
    <cfRule type="cellIs" dxfId="1985" priority="3" operator="equal">
      <formula>"Uncertain"</formula>
    </cfRule>
    <cfRule type="cellIs" dxfId="1984" priority="4" operator="equal">
      <formula>"Neutral"</formula>
    </cfRule>
    <cfRule type="cellIs" dxfId="1983" priority="5" operator="equal">
      <formula>"Minor Positive"</formula>
    </cfRule>
    <cfRule type="cellIs" dxfId="1982" priority="6" operator="equal">
      <formula>"Significant Positive"</formula>
    </cfRule>
  </conditionalFormatting>
  <conditionalFormatting sqref="V5:AK102 V104:AK106">
    <cfRule type="cellIs" dxfId="1981" priority="532" operator="equal">
      <formula>$AO$9</formula>
    </cfRule>
    <cfRule type="cellIs" dxfId="1980" priority="533" operator="equal">
      <formula>$AO$8</formula>
    </cfRule>
    <cfRule type="cellIs" dxfId="1979" priority="534" operator="equal">
      <formula>$AO$7</formula>
    </cfRule>
    <cfRule type="cellIs" dxfId="1978" priority="535" operator="equal">
      <formula>$AO$6</formula>
    </cfRule>
    <cfRule type="cellIs" dxfId="1977" priority="536" operator="equal">
      <formula>$AO$5</formula>
    </cfRule>
    <cfRule type="cellIs" dxfId="1976" priority="537" operator="equal">
      <formula>$AO$4</formula>
    </cfRule>
  </conditionalFormatting>
  <conditionalFormatting sqref="AL5:AL106">
    <cfRule type="cellIs" dxfId="1975" priority="520" operator="equal">
      <formula>$AP$11</formula>
    </cfRule>
    <cfRule type="cellIs" dxfId="1974" priority="521" operator="equal">
      <formula>$AP$10</formula>
    </cfRule>
    <cfRule type="cellIs" dxfId="1973" priority="522" operator="equal">
      <formula>$AP$6</formula>
    </cfRule>
    <cfRule type="cellIs" dxfId="1972" priority="523" operator="equal">
      <formula>$AP$5</formula>
    </cfRule>
    <cfRule type="cellIs" dxfId="1971" priority="524" operator="equal">
      <formula>$AP$4</formula>
    </cfRule>
    <cfRule type="cellIs" dxfId="1970" priority="525" operator="equal">
      <formula>$AP$3</formula>
    </cfRule>
  </conditionalFormatting>
  <dataValidations count="1">
    <dataValidation type="list" allowBlank="1" showInputMessage="1" showErrorMessage="1" sqref="AL63:AL67 AL11" xr:uid="{813A1B23-C3E9-4366-89B1-3367CA62A6AB}">
      <formula1>"R,A,G,N"</formula1>
    </dataValidation>
  </dataValidations>
  <pageMargins left="0.70866141732283472" right="0.70866141732283472" top="0.74803149606299213" bottom="0.74803149606299213" header="0.31496062992125984" footer="0.31496062992125984"/>
  <pageSetup paperSize="9" scale="3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E9337-AC7F-44D1-AA4A-9D83B8396E49}">
  <sheetPr>
    <pageSetUpPr fitToPage="1"/>
  </sheetPr>
  <dimension ref="A1:AP105"/>
  <sheetViews>
    <sheetView showGridLines="0" showWhiteSpace="0" topLeftCell="B3" zoomScale="80" zoomScaleNormal="80" zoomScaleSheetLayoutView="70" zoomScalePageLayoutView="70" workbookViewId="0">
      <selection activeCell="AQ45" sqref="AQ45"/>
    </sheetView>
  </sheetViews>
  <sheetFormatPr defaultRowHeight="14.5"/>
  <cols>
    <col min="1" max="1" width="9" hidden="1" customWidth="1"/>
    <col min="2" max="2" width="11.1796875" customWidth="1"/>
    <col min="3" max="18" width="11.1796875" hidden="1" customWidth="1"/>
    <col min="19" max="19" width="10.81640625" hidden="1" customWidth="1"/>
    <col min="20" max="20" width="0.1796875" customWidth="1"/>
    <col min="21" max="21" width="52" customWidth="1"/>
    <col min="22" max="37" width="8.6328125" customWidth="1"/>
    <col min="38" max="38" width="19.1796875" style="126" customWidth="1"/>
    <col min="39" max="39" width="9.1796875" customWidth="1"/>
    <col min="40" max="40" width="20.54296875" customWidth="1"/>
  </cols>
  <sheetData>
    <row r="1" spans="1:42" hidden="1">
      <c r="A1" s="1"/>
      <c r="U1" s="1"/>
      <c r="V1" s="1"/>
      <c r="W1" s="1"/>
      <c r="X1" s="1"/>
      <c r="Y1" s="1"/>
      <c r="Z1" s="1"/>
      <c r="AA1" s="1"/>
      <c r="AB1" s="1"/>
      <c r="AC1" s="1"/>
      <c r="AD1" s="1"/>
      <c r="AE1" s="1"/>
      <c r="AF1" s="1"/>
      <c r="AG1" s="1"/>
      <c r="AH1" s="1"/>
      <c r="AI1" s="1"/>
      <c r="AJ1" s="1"/>
      <c r="AK1" s="1"/>
      <c r="AL1" s="124"/>
      <c r="AM1" s="1"/>
      <c r="AN1" s="1"/>
      <c r="AO1" s="1"/>
      <c r="AP1" s="1"/>
    </row>
    <row r="2" spans="1:42" hidden="1">
      <c r="A2" s="1"/>
      <c r="B2" t="s">
        <v>67</v>
      </c>
      <c r="C2">
        <v>12</v>
      </c>
      <c r="D2">
        <v>13</v>
      </c>
      <c r="E2">
        <v>14</v>
      </c>
      <c r="F2">
        <v>15</v>
      </c>
      <c r="G2">
        <v>16</v>
      </c>
      <c r="H2">
        <v>17</v>
      </c>
      <c r="I2">
        <v>18</v>
      </c>
      <c r="J2">
        <v>19</v>
      </c>
      <c r="K2">
        <v>20</v>
      </c>
      <c r="L2">
        <v>21</v>
      </c>
      <c r="M2">
        <v>22</v>
      </c>
      <c r="N2">
        <v>23</v>
      </c>
      <c r="O2">
        <v>24</v>
      </c>
      <c r="P2">
        <v>25</v>
      </c>
      <c r="Q2">
        <v>26</v>
      </c>
      <c r="R2">
        <v>27</v>
      </c>
      <c r="U2" s="1"/>
      <c r="V2" s="1"/>
      <c r="W2" s="1"/>
      <c r="X2" s="1"/>
      <c r="Y2" s="1"/>
      <c r="Z2" s="1"/>
      <c r="AA2" s="1"/>
      <c r="AB2" s="1"/>
      <c r="AC2" s="1"/>
      <c r="AD2" s="1"/>
      <c r="AE2" s="1"/>
      <c r="AF2" s="1"/>
      <c r="AG2" s="1"/>
      <c r="AH2" s="1"/>
      <c r="AI2" s="1"/>
      <c r="AJ2" s="1"/>
      <c r="AK2" s="1"/>
      <c r="AL2" s="124"/>
      <c r="AM2" s="1"/>
      <c r="AN2" s="1"/>
      <c r="AO2" s="1"/>
      <c r="AP2" s="1"/>
    </row>
    <row r="3" spans="1:42">
      <c r="A3" s="1"/>
      <c r="B3" s="31" t="s">
        <v>240</v>
      </c>
      <c r="C3" s="31" t="s">
        <v>30</v>
      </c>
      <c r="D3" s="31" t="s">
        <v>3</v>
      </c>
      <c r="E3" s="31" t="s">
        <v>31</v>
      </c>
      <c r="F3" s="31" t="s">
        <v>290</v>
      </c>
      <c r="G3" s="31" t="s">
        <v>32</v>
      </c>
      <c r="H3" s="31" t="s">
        <v>7</v>
      </c>
      <c r="I3" s="31" t="s">
        <v>9</v>
      </c>
      <c r="J3" s="31" t="s">
        <v>11</v>
      </c>
      <c r="K3" s="31" t="s">
        <v>13</v>
      </c>
      <c r="L3" s="31" t="s">
        <v>14</v>
      </c>
      <c r="M3" s="31" t="s">
        <v>15</v>
      </c>
      <c r="N3" s="31" t="s">
        <v>19</v>
      </c>
      <c r="O3" s="31" t="s">
        <v>21</v>
      </c>
      <c r="P3" s="31" t="s">
        <v>22</v>
      </c>
      <c r="Q3" s="31" t="s">
        <v>24</v>
      </c>
      <c r="R3" s="31" t="s">
        <v>28</v>
      </c>
      <c r="U3" s="31" t="s">
        <v>240</v>
      </c>
      <c r="V3" s="31" t="s">
        <v>30</v>
      </c>
      <c r="W3" s="31" t="s">
        <v>3</v>
      </c>
      <c r="X3" s="31" t="s">
        <v>31</v>
      </c>
      <c r="Y3" s="31" t="s">
        <v>290</v>
      </c>
      <c r="Z3" s="31" t="s">
        <v>32</v>
      </c>
      <c r="AA3" s="31" t="s">
        <v>7</v>
      </c>
      <c r="AB3" s="31" t="s">
        <v>9</v>
      </c>
      <c r="AC3" s="31" t="s">
        <v>11</v>
      </c>
      <c r="AD3" s="31" t="s">
        <v>13</v>
      </c>
      <c r="AE3" s="86" t="s">
        <v>14</v>
      </c>
      <c r="AF3" s="86" t="s">
        <v>15</v>
      </c>
      <c r="AG3" s="86" t="s">
        <v>19</v>
      </c>
      <c r="AH3" s="86" t="s">
        <v>21</v>
      </c>
      <c r="AI3" s="86" t="s">
        <v>22</v>
      </c>
      <c r="AJ3" s="86" t="s">
        <v>24</v>
      </c>
      <c r="AK3" s="86" t="s">
        <v>28</v>
      </c>
      <c r="AL3" s="204" t="s">
        <v>1902</v>
      </c>
      <c r="AN3" s="12" t="s">
        <v>291</v>
      </c>
      <c r="AO3" s="32" t="s">
        <v>292</v>
      </c>
    </row>
    <row r="4" spans="1:42">
      <c r="A4" s="1"/>
      <c r="B4" s="203" t="s">
        <v>1624</v>
      </c>
      <c r="C4" s="12" t="str" cm="1">
        <f t="array" aca="1" ref="C4" ca="1">INDIRECT($B4&amp;"!"&amp;$B$2&amp;$C$2)</f>
        <v>Minor Positive</v>
      </c>
      <c r="D4" s="12" t="str" cm="1">
        <f t="array" aca="1" ref="D4" ca="1">INDIRECT($B4&amp;"!"&amp;$B$2&amp;$D$2)</f>
        <v>Minor Positive</v>
      </c>
      <c r="E4" s="12" t="str" cm="1">
        <f t="array" aca="1" ref="E4" ca="1">INDIRECT($B4&amp;"!"&amp;$B$2&amp;$E$2)</f>
        <v>Neutral</v>
      </c>
      <c r="F4" s="12" t="str" cm="1">
        <f t="array" aca="1" ref="F4" ca="1">INDIRECT($B4&amp;"!"&amp;$B$2&amp;$F$2)</f>
        <v>Neutral</v>
      </c>
      <c r="G4" s="12" t="str" cm="1">
        <f t="array" aca="1" ref="G4" ca="1">INDIRECT($B4&amp;"!"&amp;$B$2&amp;$G$2)</f>
        <v>Neutral</v>
      </c>
      <c r="H4" s="12" t="str" cm="1">
        <f t="array" aca="1" ref="H4" ca="1">INDIRECT($B4&amp;"!"&amp;$B$2&amp;$H$2)</f>
        <v>Minor Positive</v>
      </c>
      <c r="I4" s="12" t="str" cm="1">
        <f t="array" aca="1" ref="I4" ca="1">INDIRECT($B4&amp;"!"&amp;$B$2&amp;$I$2)</f>
        <v>Neutral</v>
      </c>
      <c r="J4" s="12" t="str" cm="1">
        <f t="array" aca="1" ref="J4" ca="1">INDIRECT($B4&amp;"!"&amp;$B$2&amp;$J$2)</f>
        <v>Neutral</v>
      </c>
      <c r="K4" s="12" t="str" cm="1">
        <f t="array" aca="1" ref="K4" ca="1">INDIRECT($B4&amp;"!"&amp;$B$2&amp;$K$2)</f>
        <v>Minor Positive</v>
      </c>
      <c r="L4" s="12" t="str" cm="1">
        <f t="array" aca="1" ref="L4" ca="1">INDIRECT($B4&amp;"!"&amp;$B$2&amp;$L$2)</f>
        <v>Neutral</v>
      </c>
      <c r="M4" s="12" t="str" cm="1">
        <f t="array" aca="1" ref="M4" ca="1">INDIRECT($B4&amp;"!"&amp;$B$2&amp;$M$2)</f>
        <v>Significant Negative</v>
      </c>
      <c r="N4" s="12" t="str" cm="1">
        <f t="array" aca="1" ref="N4" ca="1">INDIRECT($B4&amp;"!"&amp;$B$2&amp;$N$2)</f>
        <v>Uncertain</v>
      </c>
      <c r="O4" s="12" t="str" cm="1">
        <f t="array" aca="1" ref="O4" ca="1">INDIRECT($B4&amp;"!"&amp;$B$2&amp;$O$2)</f>
        <v>Minor Positive</v>
      </c>
      <c r="P4" s="12" t="str" cm="1">
        <f t="array" aca="1" ref="P4" ca="1">INDIRECT($B4&amp;"!"&amp;$B$2&amp;$P$2)</f>
        <v>Neutral</v>
      </c>
      <c r="Q4" s="12" t="str" cm="1">
        <f t="array" aca="1" ref="Q4" ca="1">INDIRECT($B4&amp;"!"&amp;$B$2&amp;$Q$2)</f>
        <v>Minor Negative</v>
      </c>
      <c r="R4" s="12" t="str" cm="1">
        <f t="array" aca="1" ref="R4" ca="1">INDIRECT($B4&amp;"!"&amp;$B$2&amp;$R$2)</f>
        <v>Minor Negative</v>
      </c>
      <c r="U4" s="203" t="s">
        <v>1625</v>
      </c>
      <c r="V4" s="47" t="str">
        <f t="shared" ref="V4:V34" ca="1" si="0">INDEX($AO$3:$AO$8,MATCH(C4, $AN$3:$AN$8,0))</f>
        <v>+</v>
      </c>
      <c r="W4" s="47" t="str">
        <f t="shared" ref="W4:W34" ca="1" si="1">INDEX($AO$3:$AO$8,MATCH(D4, $AN$3:$AN$8,0))</f>
        <v>+</v>
      </c>
      <c r="X4" s="47">
        <f t="shared" ref="X4:X34" ca="1" si="2">INDEX($AO$3:$AO$8,MATCH(E4, $AN$3:$AN$8,0))</f>
        <v>0</v>
      </c>
      <c r="Y4" s="47">
        <f t="shared" ref="Y4:Y34" ca="1" si="3">INDEX($AO$3:$AO$8,MATCH(F4, $AN$3:$AN$8,0))</f>
        <v>0</v>
      </c>
      <c r="Z4" s="47">
        <f t="shared" ref="Z4:Z34" ca="1" si="4">INDEX($AO$3:$AO$8,MATCH(G4, $AN$3:$AN$8,0))</f>
        <v>0</v>
      </c>
      <c r="AA4" s="47" t="str">
        <f t="shared" ref="AA4:AA34" ca="1" si="5">INDEX($AO$3:$AO$8,MATCH(H4, $AN$3:$AN$8,0))</f>
        <v>+</v>
      </c>
      <c r="AB4" s="47">
        <f t="shared" ref="AB4:AB34" ca="1" si="6">INDEX($AO$3:$AO$8,MATCH(I4, $AN$3:$AN$8,0))</f>
        <v>0</v>
      </c>
      <c r="AC4" s="47">
        <f t="shared" ref="AC4:AC34" ca="1" si="7">INDEX($AO$3:$AO$8,MATCH(J4, $AN$3:$AN$8,0))</f>
        <v>0</v>
      </c>
      <c r="AD4" s="47" t="str">
        <f t="shared" ref="AD4:AD34" ca="1" si="8">INDEX($AO$3:$AO$8,MATCH(K4, $AN$3:$AN$8,0))</f>
        <v>+</v>
      </c>
      <c r="AE4" s="47">
        <f t="shared" ref="AE4:AE34" ca="1" si="9">INDEX($AO$3:$AO$8,MATCH(L4, $AN$3:$AN$8,0))</f>
        <v>0</v>
      </c>
      <c r="AF4" s="47" t="str">
        <f t="shared" ref="AF4:AF34" ca="1" si="10">INDEX($AO$3:$AO$8,MATCH(M4, $AN$3:$AN$8,0))</f>
        <v>--</v>
      </c>
      <c r="AG4" s="47" t="str">
        <f t="shared" ref="AG4:AG34" ca="1" si="11">INDEX($AO$3:$AO$8,MATCH(N4, $AN$3:$AN$8,0))</f>
        <v>?</v>
      </c>
      <c r="AH4" s="47" t="str">
        <f t="shared" ref="AH4:AH34" ca="1" si="12">INDEX($AO$3:$AO$8,MATCH(O4, $AN$3:$AN$8,0))</f>
        <v>+</v>
      </c>
      <c r="AI4" s="47">
        <f t="shared" ref="AI4:AI34" ca="1" si="13">INDEX($AO$3:$AO$8,MATCH(P4, $AN$3:$AN$8,0))</f>
        <v>0</v>
      </c>
      <c r="AJ4" s="47" t="str">
        <f t="shared" ref="AJ4:AJ34" ca="1" si="14">INDEX($AO$3:$AO$8,MATCH(Q4, $AN$3:$AN$8,0))</f>
        <v>-</v>
      </c>
      <c r="AK4" s="47" t="str">
        <f t="shared" ref="AK4:AK34" ca="1" si="15">INDEX($AO$3:$AO$8,MATCH(R4, $AN$3:$AN$8,0))</f>
        <v>-</v>
      </c>
      <c r="AL4" s="38" t="s">
        <v>69</v>
      </c>
      <c r="AN4" s="12" t="s">
        <v>294</v>
      </c>
      <c r="AO4" s="33" t="s">
        <v>213</v>
      </c>
    </row>
    <row r="5" spans="1:42">
      <c r="A5" s="1"/>
      <c r="B5" s="203" t="s">
        <v>1806</v>
      </c>
      <c r="C5" s="12" t="str" cm="1">
        <f t="array" aca="1" ref="C5" ca="1">INDIRECT($B5&amp;"!"&amp;$B$2&amp;$C$2)</f>
        <v>Minor Positive</v>
      </c>
      <c r="D5" s="12" t="str" cm="1">
        <f t="array" aca="1" ref="D5" ca="1">INDIRECT($B5&amp;"!"&amp;$B$2&amp;$D$2)</f>
        <v>Significant Positive</v>
      </c>
      <c r="E5" s="12" t="str" cm="1">
        <f t="array" aca="1" ref="E5" ca="1">INDIRECT($B5&amp;"!"&amp;$B$2&amp;$E$2)</f>
        <v>Neutral</v>
      </c>
      <c r="F5" s="12" t="str" cm="1">
        <f t="array" aca="1" ref="F5" ca="1">INDIRECT($B5&amp;"!"&amp;$B$2&amp;$F$2)</f>
        <v>Neutral</v>
      </c>
      <c r="G5" s="12" t="str" cm="1">
        <f t="array" aca="1" ref="G5" ca="1">INDIRECT($B5&amp;"!"&amp;$B$2&amp;$G$2)</f>
        <v>Neutral</v>
      </c>
      <c r="H5" s="12" t="str" cm="1">
        <f t="array" aca="1" ref="H5" ca="1">INDIRECT($B5&amp;"!"&amp;$B$2&amp;$H$2)</f>
        <v>Minor Positive</v>
      </c>
      <c r="I5" s="12" t="str" cm="1">
        <f t="array" aca="1" ref="I5" ca="1">INDIRECT($B5&amp;"!"&amp;$B$2&amp;$I$2)</f>
        <v>Minor Positive</v>
      </c>
      <c r="J5" s="12" t="str" cm="1">
        <f t="array" aca="1" ref="J5" ca="1">INDIRECT($B5&amp;"!"&amp;$B$2&amp;$J$2)</f>
        <v>Neutral</v>
      </c>
      <c r="K5" s="12" t="str" cm="1">
        <f t="array" aca="1" ref="K5" ca="1">INDIRECT($B5&amp;"!"&amp;$B$2&amp;$K$2)</f>
        <v>Minor Positive</v>
      </c>
      <c r="L5" s="12" t="str" cm="1">
        <f t="array" aca="1" ref="L5" ca="1">INDIRECT($B5&amp;"!"&amp;$B$2&amp;$L$2)</f>
        <v>Neutral</v>
      </c>
      <c r="M5" s="12" t="str" cm="1">
        <f t="array" aca="1" ref="M5" ca="1">INDIRECT($B5&amp;"!"&amp;$B$2&amp;$M$2)</f>
        <v>Significant Negative</v>
      </c>
      <c r="N5" s="12" t="str" cm="1">
        <f t="array" aca="1" ref="N5" ca="1">INDIRECT($B5&amp;"!"&amp;$B$2&amp;$N$2)</f>
        <v>Uncertain</v>
      </c>
      <c r="O5" s="12" t="str" cm="1">
        <f t="array" aca="1" ref="O5" ca="1">INDIRECT($B5&amp;"!"&amp;$B$2&amp;$O$2)</f>
        <v>Significant Positive</v>
      </c>
      <c r="P5" s="12" t="str" cm="1">
        <f t="array" aca="1" ref="P5" ca="1">INDIRECT($B5&amp;"!"&amp;$B$2&amp;$P$2)</f>
        <v>Neutral</v>
      </c>
      <c r="Q5" s="12" t="str" cm="1">
        <f t="array" aca="1" ref="Q5" ca="1">INDIRECT($B5&amp;"!"&amp;$B$2&amp;$Q$2)</f>
        <v>Minor Negative</v>
      </c>
      <c r="R5" s="12" t="str" cm="1">
        <f t="array" aca="1" ref="R5" ca="1">INDIRECT($B5&amp;"!"&amp;$B$2&amp;$R$2)</f>
        <v>Neutral</v>
      </c>
      <c r="U5" s="203" t="s">
        <v>1905</v>
      </c>
      <c r="V5" s="47" t="str">
        <f t="shared" ca="1" si="0"/>
        <v>+</v>
      </c>
      <c r="W5" s="47" t="str">
        <f t="shared" ca="1" si="1"/>
        <v>+ +</v>
      </c>
      <c r="X5" s="47">
        <f t="shared" ca="1" si="2"/>
        <v>0</v>
      </c>
      <c r="Y5" s="47">
        <f t="shared" ca="1" si="3"/>
        <v>0</v>
      </c>
      <c r="Z5" s="47">
        <f t="shared" ca="1" si="4"/>
        <v>0</v>
      </c>
      <c r="AA5" s="47" t="str">
        <f t="shared" ca="1" si="5"/>
        <v>+</v>
      </c>
      <c r="AB5" s="47" t="str">
        <f t="shared" ca="1" si="6"/>
        <v>+</v>
      </c>
      <c r="AC5" s="47">
        <f t="shared" ca="1" si="7"/>
        <v>0</v>
      </c>
      <c r="AD5" s="47" t="str">
        <f t="shared" ca="1" si="8"/>
        <v>+</v>
      </c>
      <c r="AE5" s="47">
        <f t="shared" ca="1" si="9"/>
        <v>0</v>
      </c>
      <c r="AF5" s="47" t="str">
        <f t="shared" ca="1" si="10"/>
        <v>--</v>
      </c>
      <c r="AG5" s="47" t="str">
        <f t="shared" ca="1" si="11"/>
        <v>?</v>
      </c>
      <c r="AH5" s="47" t="str">
        <f t="shared" ca="1" si="12"/>
        <v>+ +</v>
      </c>
      <c r="AI5" s="47">
        <f t="shared" ca="1" si="13"/>
        <v>0</v>
      </c>
      <c r="AJ5" s="47" t="str">
        <f t="shared" ca="1" si="14"/>
        <v>-</v>
      </c>
      <c r="AK5" s="47">
        <f t="shared" ca="1" si="15"/>
        <v>0</v>
      </c>
      <c r="AL5" s="125" t="s">
        <v>69</v>
      </c>
      <c r="AN5" s="12" t="s">
        <v>295</v>
      </c>
      <c r="AO5" s="34">
        <v>0</v>
      </c>
    </row>
    <row r="6" spans="1:42">
      <c r="A6" s="1"/>
      <c r="B6" s="203" t="s">
        <v>1894</v>
      </c>
      <c r="C6" s="12" t="str" cm="1">
        <f t="array" aca="1" ref="C6" ca="1">INDIRECT($B6&amp;"!"&amp;$B$2&amp;$C$2)</f>
        <v>Minor Positive</v>
      </c>
      <c r="D6" s="12" t="str" cm="1">
        <f t="array" aca="1" ref="D6" ca="1">INDIRECT($B6&amp;"!"&amp;$B$2&amp;$D$2)</f>
        <v>Significant Positive</v>
      </c>
      <c r="E6" s="12" t="str" cm="1">
        <f t="array" aca="1" ref="E6" ca="1">INDIRECT($B6&amp;"!"&amp;$B$2&amp;$E$2)</f>
        <v>Neutral</v>
      </c>
      <c r="F6" s="12" t="str" cm="1">
        <f t="array" aca="1" ref="F6" ca="1">INDIRECT($B6&amp;"!"&amp;$B$2&amp;$F$2)</f>
        <v>Neutral</v>
      </c>
      <c r="G6" s="12" t="str" cm="1">
        <f t="array" aca="1" ref="G6" ca="1">INDIRECT($B6&amp;"!"&amp;$B$2&amp;$G$2)</f>
        <v>Neutral</v>
      </c>
      <c r="H6" s="12" t="str" cm="1">
        <f t="array" aca="1" ref="H6" ca="1">INDIRECT($B6&amp;"!"&amp;$B$2&amp;$H$2)</f>
        <v>Minor Positive</v>
      </c>
      <c r="I6" s="12" t="str" cm="1">
        <f t="array" aca="1" ref="I6" ca="1">INDIRECT($B6&amp;"!"&amp;$B$2&amp;$I$2)</f>
        <v>Neutral</v>
      </c>
      <c r="J6" s="12" t="str" cm="1">
        <f t="array" aca="1" ref="J6" ca="1">INDIRECT($B6&amp;"!"&amp;$B$2&amp;$J$2)</f>
        <v>Neutral</v>
      </c>
      <c r="K6" s="12" t="str" cm="1">
        <f t="array" aca="1" ref="K6" ca="1">INDIRECT($B6&amp;"!"&amp;$B$2&amp;$K$2)</f>
        <v>Neutral</v>
      </c>
      <c r="L6" s="12" t="str" cm="1">
        <f t="array" aca="1" ref="L6" ca="1">INDIRECT($B6&amp;"!"&amp;$B$2&amp;$L$2)</f>
        <v>Neutral</v>
      </c>
      <c r="M6" s="12" t="str" cm="1">
        <f t="array" aca="1" ref="M6" ca="1">INDIRECT($B6&amp;"!"&amp;$B$2&amp;$M$2)</f>
        <v>Significant Negative</v>
      </c>
      <c r="N6" s="12" t="str" cm="1">
        <f t="array" aca="1" ref="N6" ca="1">INDIRECT($B6&amp;"!"&amp;$B$2&amp;$N$2)</f>
        <v>Neutral</v>
      </c>
      <c r="O6" s="12" t="str" cm="1">
        <f t="array" aca="1" ref="O6" ca="1">INDIRECT($B6&amp;"!"&amp;$B$2&amp;$O$2)</f>
        <v>Neutral</v>
      </c>
      <c r="P6" s="12" t="str" cm="1">
        <f t="array" aca="1" ref="P6" ca="1">INDIRECT($B6&amp;"!"&amp;$B$2&amp;$P$2)</f>
        <v>Neutral</v>
      </c>
      <c r="Q6" s="12" t="str" cm="1">
        <f t="array" aca="1" ref="Q6" ca="1">INDIRECT($B6&amp;"!"&amp;$B$2&amp;$Q$2)</f>
        <v>Neutral</v>
      </c>
      <c r="R6" s="12" t="str" cm="1">
        <f t="array" aca="1" ref="R6" ca="1">INDIRECT($B6&amp;"!"&amp;$B$2&amp;$R$2)</f>
        <v>Minor Negative</v>
      </c>
      <c r="T6" t="s">
        <v>1892</v>
      </c>
      <c r="U6" s="203" t="s">
        <v>1904</v>
      </c>
      <c r="V6" s="166" t="str">
        <f t="shared" ca="1" si="0"/>
        <v>+</v>
      </c>
      <c r="W6" s="47" t="str">
        <f t="shared" ca="1" si="1"/>
        <v>+ +</v>
      </c>
      <c r="X6" s="47">
        <f t="shared" ca="1" si="2"/>
        <v>0</v>
      </c>
      <c r="Y6" s="47">
        <f t="shared" ca="1" si="3"/>
        <v>0</v>
      </c>
      <c r="Z6" s="47">
        <f t="shared" ca="1" si="4"/>
        <v>0</v>
      </c>
      <c r="AA6" s="47" t="str">
        <f t="shared" ca="1" si="5"/>
        <v>+</v>
      </c>
      <c r="AB6" s="47">
        <f t="shared" ca="1" si="6"/>
        <v>0</v>
      </c>
      <c r="AC6" s="47">
        <f t="shared" ca="1" si="7"/>
        <v>0</v>
      </c>
      <c r="AD6" s="47">
        <f t="shared" ca="1" si="8"/>
        <v>0</v>
      </c>
      <c r="AE6" s="47">
        <f t="shared" ca="1" si="9"/>
        <v>0</v>
      </c>
      <c r="AF6" s="47" t="str">
        <f t="shared" ca="1" si="10"/>
        <v>--</v>
      </c>
      <c r="AG6" s="47">
        <f t="shared" ca="1" si="11"/>
        <v>0</v>
      </c>
      <c r="AH6" s="47">
        <f t="shared" ca="1" si="12"/>
        <v>0</v>
      </c>
      <c r="AI6" s="47">
        <f t="shared" ca="1" si="13"/>
        <v>0</v>
      </c>
      <c r="AJ6" s="47">
        <f t="shared" ca="1" si="14"/>
        <v>0</v>
      </c>
      <c r="AK6" s="47" t="str">
        <f t="shared" ca="1" si="15"/>
        <v>-</v>
      </c>
      <c r="AL6" s="109" t="s">
        <v>69</v>
      </c>
      <c r="AN6" s="12" t="s">
        <v>297</v>
      </c>
      <c r="AO6" s="35" t="s">
        <v>228</v>
      </c>
    </row>
    <row r="7" spans="1:42">
      <c r="A7" s="1"/>
      <c r="B7" s="203" t="s">
        <v>1635</v>
      </c>
      <c r="C7" s="12" t="str" cm="1">
        <f t="array" aca="1" ref="C7" ca="1">INDIRECT($B7&amp;"!"&amp;$B$2&amp;$C$2)</f>
        <v>Minor Positive</v>
      </c>
      <c r="D7" s="12" t="str" cm="1">
        <f t="array" aca="1" ref="D7" ca="1">INDIRECT($B7&amp;"!"&amp;$B$2&amp;$D$2)</f>
        <v>Significant Positive</v>
      </c>
      <c r="E7" s="12" t="str" cm="1">
        <f t="array" aca="1" ref="E7" ca="1">INDIRECT($B7&amp;"!"&amp;$B$2&amp;$E$2)</f>
        <v>Neutral</v>
      </c>
      <c r="F7" s="12" t="str" cm="1">
        <f t="array" aca="1" ref="F7" ca="1">INDIRECT($B7&amp;"!"&amp;$B$2&amp;$F$2)</f>
        <v>Neutral</v>
      </c>
      <c r="G7" s="12" t="str" cm="1">
        <f t="array" aca="1" ref="G7" ca="1">INDIRECT($B7&amp;"!"&amp;$B$2&amp;$G$2)</f>
        <v>Neutral</v>
      </c>
      <c r="H7" s="12" t="str" cm="1">
        <f t="array" aca="1" ref="H7" ca="1">INDIRECT($B7&amp;"!"&amp;$B$2&amp;$H$2)</f>
        <v>Minor Positive</v>
      </c>
      <c r="I7" s="12" t="str" cm="1">
        <f t="array" aca="1" ref="I7" ca="1">INDIRECT($B7&amp;"!"&amp;$B$2&amp;$I$2)</f>
        <v>Neutral</v>
      </c>
      <c r="J7" s="12" t="str" cm="1">
        <f t="array" aca="1" ref="J7" ca="1">INDIRECT($B7&amp;"!"&amp;$B$2&amp;$J$2)</f>
        <v>Neutral</v>
      </c>
      <c r="K7" s="12" t="str" cm="1">
        <f t="array" aca="1" ref="K7" ca="1">INDIRECT($B7&amp;"!"&amp;$B$2&amp;$K$2)</f>
        <v>Minor Positive</v>
      </c>
      <c r="L7" s="12" t="str" cm="1">
        <f t="array" aca="1" ref="L7" ca="1">INDIRECT($B7&amp;"!"&amp;$B$2&amp;$L$2)</f>
        <v>Neutral</v>
      </c>
      <c r="M7" s="12" t="str" cm="1">
        <f t="array" aca="1" ref="M7" ca="1">INDIRECT($B7&amp;"!"&amp;$B$2&amp;$M$2)</f>
        <v>Significant Negative</v>
      </c>
      <c r="N7" s="12" t="str" cm="1">
        <f t="array" aca="1" ref="N7" ca="1">INDIRECT($B7&amp;"!"&amp;$B$2&amp;$N$2)</f>
        <v>Uncertain</v>
      </c>
      <c r="O7" s="12" t="str" cm="1">
        <f t="array" aca="1" ref="O7" ca="1">INDIRECT($B7&amp;"!"&amp;$B$2&amp;$O$2)</f>
        <v>Minor Positive</v>
      </c>
      <c r="P7" s="12" t="str" cm="1">
        <f t="array" aca="1" ref="P7" ca="1">INDIRECT($B7&amp;"!"&amp;$B$2&amp;$P$2)</f>
        <v>Minor Negative</v>
      </c>
      <c r="Q7" s="12" t="str" cm="1">
        <f t="array" aca="1" ref="Q7" ca="1">INDIRECT($B7&amp;"!"&amp;$B$2&amp;$Q$2)</f>
        <v>Neutral</v>
      </c>
      <c r="R7" s="12" t="str" cm="1">
        <f t="array" aca="1" ref="R7" ca="1">INDIRECT($B7&amp;"!"&amp;$B$2&amp;$R$2)</f>
        <v>Minor Negative</v>
      </c>
      <c r="U7" s="203" t="s">
        <v>1636</v>
      </c>
      <c r="V7" s="166" t="str">
        <f t="shared" ca="1" si="0"/>
        <v>+</v>
      </c>
      <c r="W7" s="47" t="str">
        <f t="shared" ca="1" si="1"/>
        <v>+ +</v>
      </c>
      <c r="X7" s="47">
        <f t="shared" ca="1" si="2"/>
        <v>0</v>
      </c>
      <c r="Y7" s="47">
        <f t="shared" ca="1" si="3"/>
        <v>0</v>
      </c>
      <c r="Z7" s="47">
        <f t="shared" ca="1" si="4"/>
        <v>0</v>
      </c>
      <c r="AA7" s="47" t="str">
        <f t="shared" ca="1" si="5"/>
        <v>+</v>
      </c>
      <c r="AB7" s="47">
        <f t="shared" ca="1" si="6"/>
        <v>0</v>
      </c>
      <c r="AC7" s="47">
        <f t="shared" ca="1" si="7"/>
        <v>0</v>
      </c>
      <c r="AD7" s="47" t="str">
        <f t="shared" ca="1" si="8"/>
        <v>+</v>
      </c>
      <c r="AE7" s="47">
        <f t="shared" ca="1" si="9"/>
        <v>0</v>
      </c>
      <c r="AF7" s="47" t="str">
        <f t="shared" ca="1" si="10"/>
        <v>--</v>
      </c>
      <c r="AG7" s="47" t="str">
        <f t="shared" ca="1" si="11"/>
        <v>?</v>
      </c>
      <c r="AH7" s="47" t="str">
        <f t="shared" ca="1" si="12"/>
        <v>+</v>
      </c>
      <c r="AI7" s="47" t="str">
        <f t="shared" ca="1" si="13"/>
        <v>-</v>
      </c>
      <c r="AJ7" s="47">
        <f t="shared" ca="1" si="14"/>
        <v>0</v>
      </c>
      <c r="AK7" s="47" t="str">
        <f t="shared" ca="1" si="15"/>
        <v>-</v>
      </c>
      <c r="AL7" s="109" t="s">
        <v>176</v>
      </c>
      <c r="AN7" s="12" t="s">
        <v>298</v>
      </c>
      <c r="AO7" s="36" t="s">
        <v>233</v>
      </c>
    </row>
    <row r="8" spans="1:42">
      <c r="A8" s="1"/>
      <c r="B8" s="203" t="s">
        <v>1895</v>
      </c>
      <c r="C8" s="12" t="str" cm="1">
        <f t="array" aca="1" ref="C8" ca="1">INDIRECT($B8&amp;"!"&amp;$B$2&amp;$C$2)</f>
        <v>Minor Positive</v>
      </c>
      <c r="D8" s="12" t="str" cm="1">
        <f t="array" aca="1" ref="D8" ca="1">INDIRECT($B8&amp;"!"&amp;$B$2&amp;$D$2)</f>
        <v>Minor Positive</v>
      </c>
      <c r="E8" s="12" t="str" cm="1">
        <f t="array" aca="1" ref="E8" ca="1">INDIRECT($B8&amp;"!"&amp;$B$2&amp;$E$2)</f>
        <v>Neutral</v>
      </c>
      <c r="F8" s="12" t="str" cm="1">
        <f t="array" aca="1" ref="F8" ca="1">INDIRECT($B8&amp;"!"&amp;$B$2&amp;$F$2)</f>
        <v>Neutral</v>
      </c>
      <c r="G8" s="12" t="str" cm="1">
        <f t="array" aca="1" ref="G8" ca="1">INDIRECT($B8&amp;"!"&amp;$B$2&amp;$G$2)</f>
        <v>Neutral</v>
      </c>
      <c r="H8" s="12" t="str" cm="1">
        <f t="array" aca="1" ref="H8" ca="1">INDIRECT($B8&amp;"!"&amp;$B$2&amp;$H$2)</f>
        <v>Minor Positive</v>
      </c>
      <c r="I8" s="12" t="str" cm="1">
        <f t="array" aca="1" ref="I8" ca="1">INDIRECT($B8&amp;"!"&amp;$B$2&amp;$I$2)</f>
        <v>Neutral</v>
      </c>
      <c r="J8" s="12" t="str" cm="1">
        <f t="array" aca="1" ref="J8" ca="1">INDIRECT($B8&amp;"!"&amp;$B$2&amp;$J$2)</f>
        <v>Neutral</v>
      </c>
      <c r="K8" s="12" t="str" cm="1">
        <f t="array" aca="1" ref="K8" ca="1">INDIRECT($B8&amp;"!"&amp;$B$2&amp;$K$2)</f>
        <v>Minor Negative</v>
      </c>
      <c r="L8" s="12" t="str" cm="1">
        <f t="array" aca="1" ref="L8" ca="1">INDIRECT($B8&amp;"!"&amp;$B$2&amp;$L$2)</f>
        <v>Neutral</v>
      </c>
      <c r="M8" s="12" t="str" cm="1">
        <f t="array" aca="1" ref="M8" ca="1">INDIRECT($B8&amp;"!"&amp;$B$2&amp;$M$2)</f>
        <v>Significant Negative</v>
      </c>
      <c r="N8" s="12" t="str" cm="1">
        <f t="array" aca="1" ref="N8" ca="1">INDIRECT($B8&amp;"!"&amp;$B$2&amp;$N$2)</f>
        <v>Uncertain</v>
      </c>
      <c r="O8" s="12" t="str" cm="1">
        <f t="array" aca="1" ref="O8" ca="1">INDIRECT($B8&amp;"!"&amp;$B$2&amp;$O$2)</f>
        <v>Neutral</v>
      </c>
      <c r="P8" s="12" t="str" cm="1">
        <f t="array" aca="1" ref="P8" ca="1">INDIRECT($B8&amp;"!"&amp;$B$2&amp;$P$2)</f>
        <v>Neutral</v>
      </c>
      <c r="Q8" s="12" t="str" cm="1">
        <f t="array" aca="1" ref="Q8" ca="1">INDIRECT($B8&amp;"!"&amp;$B$2&amp;$Q$2)</f>
        <v>Neutral</v>
      </c>
      <c r="R8" s="12" t="str" cm="1">
        <f t="array" aca="1" ref="R8" ca="1">INDIRECT($B8&amp;"!"&amp;$B$2&amp;$R$2)</f>
        <v>Minor Negative</v>
      </c>
      <c r="U8" s="203" t="s">
        <v>1914</v>
      </c>
      <c r="V8" s="47" t="str">
        <f t="shared" ref="V8:AK8" ca="1" si="16">INDEX($AO$3:$AO$8,MATCH(C8, $AN$3:$AN$8,0))</f>
        <v>+</v>
      </c>
      <c r="W8" s="47" t="str">
        <f t="shared" ca="1" si="16"/>
        <v>+</v>
      </c>
      <c r="X8" s="47">
        <f t="shared" ca="1" si="16"/>
        <v>0</v>
      </c>
      <c r="Y8" s="47">
        <f t="shared" ca="1" si="16"/>
        <v>0</v>
      </c>
      <c r="Z8" s="47">
        <f t="shared" ca="1" si="16"/>
        <v>0</v>
      </c>
      <c r="AA8" s="47" t="str">
        <f t="shared" ca="1" si="16"/>
        <v>+</v>
      </c>
      <c r="AB8" s="47">
        <f t="shared" ca="1" si="16"/>
        <v>0</v>
      </c>
      <c r="AC8" s="47">
        <f t="shared" ca="1" si="16"/>
        <v>0</v>
      </c>
      <c r="AD8" s="47" t="str">
        <f t="shared" ca="1" si="16"/>
        <v>-</v>
      </c>
      <c r="AE8" s="47">
        <f t="shared" ca="1" si="16"/>
        <v>0</v>
      </c>
      <c r="AF8" s="47" t="str">
        <f t="shared" ca="1" si="16"/>
        <v>--</v>
      </c>
      <c r="AG8" s="47" t="str">
        <f t="shared" ca="1" si="16"/>
        <v>?</v>
      </c>
      <c r="AH8" s="47">
        <f t="shared" ca="1" si="16"/>
        <v>0</v>
      </c>
      <c r="AI8" s="47">
        <f t="shared" ca="1" si="16"/>
        <v>0</v>
      </c>
      <c r="AJ8" s="47">
        <f t="shared" ca="1" si="16"/>
        <v>0</v>
      </c>
      <c r="AK8" s="47" t="str">
        <f t="shared" ca="1" si="16"/>
        <v>-</v>
      </c>
      <c r="AL8" s="38" t="s">
        <v>72</v>
      </c>
      <c r="AN8" s="12" t="s">
        <v>300</v>
      </c>
      <c r="AO8" s="37" t="s">
        <v>301</v>
      </c>
    </row>
    <row r="9" spans="1:42">
      <c r="A9" s="1"/>
      <c r="B9" s="203" t="s">
        <v>1629</v>
      </c>
      <c r="C9" s="12" t="str" cm="1">
        <f t="array" aca="1" ref="C9" ca="1">INDIRECT($B9&amp;"!"&amp;$B$2&amp;$C$2)</f>
        <v>Minor Positive</v>
      </c>
      <c r="D9" s="12" t="str" cm="1">
        <f t="array" aca="1" ref="D9" ca="1">INDIRECT($B9&amp;"!"&amp;$B$2&amp;$D$2)</f>
        <v>Significant Positive</v>
      </c>
      <c r="E9" s="12" t="str" cm="1">
        <f t="array" aca="1" ref="E9" ca="1">INDIRECT($B9&amp;"!"&amp;$B$2&amp;$E$2)</f>
        <v>Neutral</v>
      </c>
      <c r="F9" s="12" t="str" cm="1">
        <f t="array" aca="1" ref="F9" ca="1">INDIRECT($B9&amp;"!"&amp;$B$2&amp;$F$2)</f>
        <v>Neutral</v>
      </c>
      <c r="G9" s="12" t="str" cm="1">
        <f t="array" aca="1" ref="G9" ca="1">INDIRECT($B9&amp;"!"&amp;$B$2&amp;$G$2)</f>
        <v>Neutral</v>
      </c>
      <c r="H9" s="12" t="str" cm="1">
        <f t="array" aca="1" ref="H9" ca="1">INDIRECT($B9&amp;"!"&amp;$B$2&amp;$H$2)</f>
        <v>Minor Positive</v>
      </c>
      <c r="I9" s="12" t="str" cm="1">
        <f t="array" aca="1" ref="I9" ca="1">INDIRECT($B9&amp;"!"&amp;$B$2&amp;$I$2)</f>
        <v>Neutral</v>
      </c>
      <c r="J9" s="12" t="str" cm="1">
        <f t="array" aca="1" ref="J9" ca="1">INDIRECT($B9&amp;"!"&amp;$B$2&amp;$J$2)</f>
        <v>Neutral</v>
      </c>
      <c r="K9" s="12" t="str" cm="1">
        <f t="array" aca="1" ref="K9" ca="1">INDIRECT($B9&amp;"!"&amp;$B$2&amp;$K$2)</f>
        <v>Minor Negative</v>
      </c>
      <c r="L9" s="12" t="str" cm="1">
        <f t="array" aca="1" ref="L9" ca="1">INDIRECT($B9&amp;"!"&amp;$B$2&amp;$L$2)</f>
        <v>Neutral</v>
      </c>
      <c r="M9" s="12" t="str" cm="1">
        <f t="array" aca="1" ref="M9" ca="1">INDIRECT($B9&amp;"!"&amp;$B$2&amp;$M$2)</f>
        <v>Significant Negative</v>
      </c>
      <c r="N9" s="12" t="str" cm="1">
        <f t="array" aca="1" ref="N9" ca="1">INDIRECT($B9&amp;"!"&amp;$B$2&amp;$N$2)</f>
        <v>Uncertain</v>
      </c>
      <c r="O9" s="12" t="str" cm="1">
        <f t="array" aca="1" ref="O9" ca="1">INDIRECT($B9&amp;"!"&amp;$B$2&amp;$O$2)</f>
        <v>Neutral</v>
      </c>
      <c r="P9" s="12" t="str" cm="1">
        <f t="array" aca="1" ref="P9" ca="1">INDIRECT($B9&amp;"!"&amp;$B$2&amp;$P$2)</f>
        <v>Neutral</v>
      </c>
      <c r="Q9" s="12" t="str" cm="1">
        <f t="array" aca="1" ref="Q9" ca="1">INDIRECT($B9&amp;"!"&amp;$B$2&amp;$Q$2)</f>
        <v>Neutral</v>
      </c>
      <c r="R9" s="12" t="str" cm="1">
        <f t="array" aca="1" ref="R9" ca="1">INDIRECT($B9&amp;"!"&amp;$B$2&amp;$R$2)</f>
        <v>Minor Negative</v>
      </c>
      <c r="U9" s="203" t="s">
        <v>1630</v>
      </c>
      <c r="V9" s="47" t="str">
        <f t="shared" ca="1" si="0"/>
        <v>+</v>
      </c>
      <c r="W9" s="47" t="str">
        <f t="shared" ca="1" si="1"/>
        <v>+ +</v>
      </c>
      <c r="X9" s="47">
        <f t="shared" ca="1" si="2"/>
        <v>0</v>
      </c>
      <c r="Y9" s="47">
        <f t="shared" ca="1" si="3"/>
        <v>0</v>
      </c>
      <c r="Z9" s="47">
        <f t="shared" ca="1" si="4"/>
        <v>0</v>
      </c>
      <c r="AA9" s="47" t="str">
        <f t="shared" ca="1" si="5"/>
        <v>+</v>
      </c>
      <c r="AB9" s="47">
        <f t="shared" ca="1" si="6"/>
        <v>0</v>
      </c>
      <c r="AC9" s="47">
        <f t="shared" ca="1" si="7"/>
        <v>0</v>
      </c>
      <c r="AD9" s="47" t="str">
        <f t="shared" ca="1" si="8"/>
        <v>-</v>
      </c>
      <c r="AE9" s="47">
        <f t="shared" ca="1" si="9"/>
        <v>0</v>
      </c>
      <c r="AF9" s="47" t="str">
        <f t="shared" ca="1" si="10"/>
        <v>--</v>
      </c>
      <c r="AG9" s="47" t="str">
        <f t="shared" ca="1" si="11"/>
        <v>?</v>
      </c>
      <c r="AH9" s="47">
        <f t="shared" ca="1" si="12"/>
        <v>0</v>
      </c>
      <c r="AI9" s="47">
        <f t="shared" ca="1" si="13"/>
        <v>0</v>
      </c>
      <c r="AJ9" s="47">
        <f t="shared" ca="1" si="14"/>
        <v>0</v>
      </c>
      <c r="AK9" s="47" t="str">
        <f t="shared" ca="1" si="15"/>
        <v>-</v>
      </c>
      <c r="AL9" s="125" t="s">
        <v>72</v>
      </c>
    </row>
    <row r="10" spans="1:42">
      <c r="A10" s="1"/>
      <c r="B10" s="203" t="s">
        <v>1632</v>
      </c>
      <c r="C10" s="12" t="str" cm="1">
        <f t="array" aca="1" ref="C10" ca="1">INDIRECT($B10&amp;"!"&amp;$B$2&amp;$C$2)</f>
        <v>Minor Positive</v>
      </c>
      <c r="D10" s="12" t="str" cm="1">
        <f t="array" aca="1" ref="D10" ca="1">INDIRECT($B10&amp;"!"&amp;$B$2&amp;$D$2)</f>
        <v>Minor Positive</v>
      </c>
      <c r="E10" s="12" t="str" cm="1">
        <f t="array" aca="1" ref="E10" ca="1">INDIRECT($B10&amp;"!"&amp;$B$2&amp;$E$2)</f>
        <v>Neutral</v>
      </c>
      <c r="F10" s="12" t="str" cm="1">
        <f t="array" aca="1" ref="F10" ca="1">INDIRECT($B10&amp;"!"&amp;$B$2&amp;$F$2)</f>
        <v>Neutral</v>
      </c>
      <c r="G10" s="12" t="str" cm="1">
        <f t="array" aca="1" ref="G10" ca="1">INDIRECT($B10&amp;"!"&amp;$B$2&amp;$G$2)</f>
        <v>Neutral</v>
      </c>
      <c r="H10" s="12" t="str" cm="1">
        <f t="array" aca="1" ref="H10" ca="1">INDIRECT($B10&amp;"!"&amp;$B$2&amp;$H$2)</f>
        <v>Minor Positive</v>
      </c>
      <c r="I10" s="12" t="str" cm="1">
        <f t="array" aca="1" ref="I10" ca="1">INDIRECT($B10&amp;"!"&amp;$B$2&amp;$I$2)</f>
        <v>Neutral</v>
      </c>
      <c r="J10" s="12" t="str" cm="1">
        <f t="array" aca="1" ref="J10" ca="1">INDIRECT($B10&amp;"!"&amp;$B$2&amp;$J$2)</f>
        <v>Neutral</v>
      </c>
      <c r="K10" s="12" t="str" cm="1">
        <f t="array" aca="1" ref="K10" ca="1">INDIRECT($B10&amp;"!"&amp;$B$2&amp;$K$2)</f>
        <v>Minor Positive</v>
      </c>
      <c r="L10" s="12" t="str" cm="1">
        <f t="array" aca="1" ref="L10" ca="1">INDIRECT($B10&amp;"!"&amp;$B$2&amp;$L$2)</f>
        <v>Neutral</v>
      </c>
      <c r="M10" s="12" t="str" cm="1">
        <f t="array" aca="1" ref="M10" ca="1">INDIRECT($B10&amp;"!"&amp;$B$2&amp;$M$2)</f>
        <v>Significant Negative</v>
      </c>
      <c r="N10" s="12" t="str" cm="1">
        <f t="array" aca="1" ref="N10" ca="1">INDIRECT($B10&amp;"!"&amp;$B$2&amp;$N$2)</f>
        <v>Uncertain</v>
      </c>
      <c r="O10" s="12" t="str" cm="1">
        <f t="array" aca="1" ref="O10" ca="1">INDIRECT($B10&amp;"!"&amp;$B$2&amp;$O$2)</f>
        <v>Neutral</v>
      </c>
      <c r="P10" s="12" t="str" cm="1">
        <f t="array" aca="1" ref="P10" ca="1">INDIRECT($B10&amp;"!"&amp;$B$2&amp;$P$2)</f>
        <v>Neutral</v>
      </c>
      <c r="Q10" s="12" t="str" cm="1">
        <f t="array" aca="1" ref="Q10" ca="1">INDIRECT($B10&amp;"!"&amp;$B$2&amp;$Q$2)</f>
        <v>Neutral</v>
      </c>
      <c r="R10" s="12" t="str" cm="1">
        <f t="array" aca="1" ref="R10" ca="1">INDIRECT($B10&amp;"!"&amp;$B$2&amp;$R$2)</f>
        <v>Minor Negative</v>
      </c>
      <c r="U10" s="203" t="s">
        <v>1631</v>
      </c>
      <c r="V10" s="47" t="str">
        <f t="shared" ca="1" si="0"/>
        <v>+</v>
      </c>
      <c r="W10" s="47" t="str">
        <f t="shared" ca="1" si="1"/>
        <v>+</v>
      </c>
      <c r="X10" s="47">
        <f t="shared" ca="1" si="2"/>
        <v>0</v>
      </c>
      <c r="Y10" s="47">
        <f t="shared" ca="1" si="3"/>
        <v>0</v>
      </c>
      <c r="Z10" s="47">
        <f t="shared" ca="1" si="4"/>
        <v>0</v>
      </c>
      <c r="AA10" s="47" t="str">
        <f t="shared" ca="1" si="5"/>
        <v>+</v>
      </c>
      <c r="AB10" s="47">
        <f t="shared" ca="1" si="6"/>
        <v>0</v>
      </c>
      <c r="AC10" s="47">
        <f t="shared" ca="1" si="7"/>
        <v>0</v>
      </c>
      <c r="AD10" s="47" t="str">
        <f t="shared" ca="1" si="8"/>
        <v>+</v>
      </c>
      <c r="AE10" s="47">
        <f t="shared" ca="1" si="9"/>
        <v>0</v>
      </c>
      <c r="AF10" s="47" t="str">
        <f t="shared" ca="1" si="10"/>
        <v>--</v>
      </c>
      <c r="AG10" s="47" t="str">
        <f t="shared" ca="1" si="11"/>
        <v>?</v>
      </c>
      <c r="AH10" s="47">
        <f t="shared" ca="1" si="12"/>
        <v>0</v>
      </c>
      <c r="AI10" s="47">
        <f t="shared" ca="1" si="13"/>
        <v>0</v>
      </c>
      <c r="AJ10" s="47">
        <f t="shared" ca="1" si="14"/>
        <v>0</v>
      </c>
      <c r="AK10" s="47" t="str">
        <f t="shared" ca="1" si="15"/>
        <v>-</v>
      </c>
      <c r="AL10" s="125" t="s">
        <v>105</v>
      </c>
    </row>
    <row r="11" spans="1:42">
      <c r="A11" s="1"/>
      <c r="B11" s="203" t="s">
        <v>1807</v>
      </c>
      <c r="C11" s="12" t="str" cm="1">
        <f t="array" aca="1" ref="C11" ca="1">INDIRECT($B11&amp;"!"&amp;$B$2&amp;$C$2)</f>
        <v>Minor Positive</v>
      </c>
      <c r="D11" s="12" t="str" cm="1">
        <f t="array" aca="1" ref="D11" ca="1">INDIRECT($B11&amp;"!"&amp;$B$2&amp;$D$2)</f>
        <v>Significant Positive</v>
      </c>
      <c r="E11" s="12" t="str" cm="1">
        <f t="array" aca="1" ref="E11" ca="1">INDIRECT($B11&amp;"!"&amp;$B$2&amp;$E$2)</f>
        <v>Neutral</v>
      </c>
      <c r="F11" s="12" t="str" cm="1">
        <f t="array" aca="1" ref="F11" ca="1">INDIRECT($B11&amp;"!"&amp;$B$2&amp;$F$2)</f>
        <v>Neutral</v>
      </c>
      <c r="G11" s="12" t="str" cm="1">
        <f t="array" aca="1" ref="G11" ca="1">INDIRECT($B11&amp;"!"&amp;$B$2&amp;$G$2)</f>
        <v>Neutral</v>
      </c>
      <c r="H11" s="12" t="str" cm="1">
        <f t="array" aca="1" ref="H11" ca="1">INDIRECT($B11&amp;"!"&amp;$B$2&amp;$H$2)</f>
        <v>Minor Positive</v>
      </c>
      <c r="I11" s="12" t="str" cm="1">
        <f t="array" aca="1" ref="I11" ca="1">INDIRECT($B11&amp;"!"&amp;$B$2&amp;$I$2)</f>
        <v>Minor Positive</v>
      </c>
      <c r="J11" s="12" t="str" cm="1">
        <f t="array" aca="1" ref="J11" ca="1">INDIRECT($B11&amp;"!"&amp;$B$2&amp;$J$2)</f>
        <v>Neutral</v>
      </c>
      <c r="K11" s="12" t="str" cm="1">
        <f t="array" aca="1" ref="K11" ca="1">INDIRECT($B11&amp;"!"&amp;$B$2&amp;$K$2)</f>
        <v>Neutral</v>
      </c>
      <c r="L11" s="12" t="str" cm="1">
        <f t="array" aca="1" ref="L11" ca="1">INDIRECT($B11&amp;"!"&amp;$B$2&amp;$L$2)</f>
        <v>Neutral</v>
      </c>
      <c r="M11" s="12" t="str" cm="1">
        <f t="array" aca="1" ref="M11" ca="1">INDIRECT($B11&amp;"!"&amp;$B$2&amp;$M$2)</f>
        <v>Significant Negative</v>
      </c>
      <c r="N11" s="12" t="str" cm="1">
        <f t="array" aca="1" ref="N11" ca="1">INDIRECT($B11&amp;"!"&amp;$B$2&amp;$N$2)</f>
        <v>Uncertain</v>
      </c>
      <c r="O11" s="12" t="str" cm="1">
        <f t="array" aca="1" ref="O11" ca="1">INDIRECT($B11&amp;"!"&amp;$B$2&amp;$O$2)</f>
        <v>Neutral</v>
      </c>
      <c r="P11" s="12" t="str" cm="1">
        <f t="array" aca="1" ref="P11" ca="1">INDIRECT($B11&amp;"!"&amp;$B$2&amp;$P$2)</f>
        <v>Neutral</v>
      </c>
      <c r="Q11" s="12" t="str" cm="1">
        <f t="array" aca="1" ref="Q11" ca="1">INDIRECT($B11&amp;"!"&amp;$B$2&amp;$Q$2)</f>
        <v>Minor Negative</v>
      </c>
      <c r="R11" s="12" t="str" cm="1">
        <f t="array" aca="1" ref="R11" ca="1">INDIRECT($B11&amp;"!"&amp;$B$2&amp;$R$2)</f>
        <v>Minor Negative</v>
      </c>
      <c r="U11" s="203" t="s">
        <v>1906</v>
      </c>
      <c r="V11" s="47" t="str">
        <f t="shared" ca="1" si="0"/>
        <v>+</v>
      </c>
      <c r="W11" s="47" t="str">
        <f t="shared" ca="1" si="1"/>
        <v>+ +</v>
      </c>
      <c r="X11" s="47">
        <f t="shared" ca="1" si="2"/>
        <v>0</v>
      </c>
      <c r="Y11" s="47">
        <f t="shared" ca="1" si="3"/>
        <v>0</v>
      </c>
      <c r="Z11" s="47">
        <f t="shared" ca="1" si="4"/>
        <v>0</v>
      </c>
      <c r="AA11" s="47" t="str">
        <f t="shared" ca="1" si="5"/>
        <v>+</v>
      </c>
      <c r="AB11" s="47" t="str">
        <f t="shared" ca="1" si="6"/>
        <v>+</v>
      </c>
      <c r="AC11" s="47">
        <f t="shared" ca="1" si="7"/>
        <v>0</v>
      </c>
      <c r="AD11" s="47">
        <f t="shared" ca="1" si="8"/>
        <v>0</v>
      </c>
      <c r="AE11" s="47">
        <f t="shared" ca="1" si="9"/>
        <v>0</v>
      </c>
      <c r="AF11" s="47" t="str">
        <f t="shared" ca="1" si="10"/>
        <v>--</v>
      </c>
      <c r="AG11" s="47" t="str">
        <f t="shared" ca="1" si="11"/>
        <v>?</v>
      </c>
      <c r="AH11" s="47">
        <f t="shared" ca="1" si="12"/>
        <v>0</v>
      </c>
      <c r="AI11" s="47">
        <f t="shared" ca="1" si="13"/>
        <v>0</v>
      </c>
      <c r="AJ11" s="47" t="str">
        <f t="shared" ca="1" si="14"/>
        <v>-</v>
      </c>
      <c r="AK11" s="47" t="str">
        <f t="shared" ca="1" si="15"/>
        <v>-</v>
      </c>
      <c r="AL11" s="38" t="s">
        <v>86</v>
      </c>
    </row>
    <row r="12" spans="1:42">
      <c r="A12" s="1"/>
      <c r="B12" s="203" t="s">
        <v>1896</v>
      </c>
      <c r="C12" s="12" t="str" cm="1">
        <f t="array" aca="1" ref="C12" ca="1">INDIRECT($B12&amp;"!"&amp;$B$2&amp;$C$2)</f>
        <v>Minor Positive</v>
      </c>
      <c r="D12" s="12" t="str" cm="1">
        <f t="array" aca="1" ref="D12" ca="1">INDIRECT($B12&amp;"!"&amp;$B$2&amp;$D$2)</f>
        <v>Significant Positive</v>
      </c>
      <c r="E12" s="12" t="str" cm="1">
        <f t="array" aca="1" ref="E12" ca="1">INDIRECT($B12&amp;"!"&amp;$B$2&amp;$E$2)</f>
        <v>Neutral</v>
      </c>
      <c r="F12" s="12" t="str" cm="1">
        <f t="array" aca="1" ref="F12" ca="1">INDIRECT($B12&amp;"!"&amp;$B$2&amp;$F$2)</f>
        <v>Neutral</v>
      </c>
      <c r="G12" s="12" t="str" cm="1">
        <f t="array" aca="1" ref="G12" ca="1">INDIRECT($B12&amp;"!"&amp;$B$2&amp;$G$2)</f>
        <v>Neutral</v>
      </c>
      <c r="H12" s="12" t="str" cm="1">
        <f t="array" aca="1" ref="H12" ca="1">INDIRECT($B12&amp;"!"&amp;$B$2&amp;$H$2)</f>
        <v>Minor Positive</v>
      </c>
      <c r="I12" s="12" t="str" cm="1">
        <f t="array" aca="1" ref="I12" ca="1">INDIRECT($B12&amp;"!"&amp;$B$2&amp;$I$2)</f>
        <v>Neutral</v>
      </c>
      <c r="J12" s="12" t="str" cm="1">
        <f t="array" aca="1" ref="J12" ca="1">INDIRECT($B12&amp;"!"&amp;$B$2&amp;$J$2)</f>
        <v>Neutral</v>
      </c>
      <c r="K12" s="12" t="str" cm="1">
        <f t="array" aca="1" ref="K12" ca="1">INDIRECT($B12&amp;"!"&amp;$B$2&amp;$K$2)</f>
        <v>Minor Positive</v>
      </c>
      <c r="L12" s="12" t="str" cm="1">
        <f t="array" aca="1" ref="L12" ca="1">INDIRECT($B12&amp;"!"&amp;$B$2&amp;$L$2)</f>
        <v>Neutral</v>
      </c>
      <c r="M12" s="12" t="str" cm="1">
        <f t="array" aca="1" ref="M12" ca="1">INDIRECT($B12&amp;"!"&amp;$B$2&amp;$M$2)</f>
        <v>Significant Negative</v>
      </c>
      <c r="N12" s="12" t="str" cm="1">
        <f t="array" aca="1" ref="N12" ca="1">INDIRECT($B12&amp;"!"&amp;$B$2&amp;$N$2)</f>
        <v>Uncertain</v>
      </c>
      <c r="O12" s="12" t="str" cm="1">
        <f t="array" aca="1" ref="O12" ca="1">INDIRECT($B12&amp;"!"&amp;$B$2&amp;$O$2)</f>
        <v>Neutral</v>
      </c>
      <c r="P12" s="12" t="str" cm="1">
        <f t="array" aca="1" ref="P12" ca="1">INDIRECT($B12&amp;"!"&amp;$B$2&amp;$P$2)</f>
        <v>Neutral</v>
      </c>
      <c r="Q12" s="12" t="str" cm="1">
        <f t="array" aca="1" ref="Q12" ca="1">INDIRECT($B12&amp;"!"&amp;$B$2&amp;$Q$2)</f>
        <v>Neutral</v>
      </c>
      <c r="R12" s="12" t="str" cm="1">
        <f t="array" aca="1" ref="R12" ca="1">INDIRECT($B12&amp;"!"&amp;$B$2&amp;$R$2)</f>
        <v>Minor Negative</v>
      </c>
      <c r="T12" t="s">
        <v>1890</v>
      </c>
      <c r="U12" s="203" t="s">
        <v>1907</v>
      </c>
      <c r="V12" s="166" t="str">
        <f t="shared" ca="1" si="0"/>
        <v>+</v>
      </c>
      <c r="W12" s="47" t="str">
        <f t="shared" ca="1" si="1"/>
        <v>+ +</v>
      </c>
      <c r="X12" s="47">
        <f t="shared" ca="1" si="2"/>
        <v>0</v>
      </c>
      <c r="Y12" s="47">
        <f t="shared" ca="1" si="3"/>
        <v>0</v>
      </c>
      <c r="Z12" s="47">
        <f t="shared" ca="1" si="4"/>
        <v>0</v>
      </c>
      <c r="AA12" s="47" t="str">
        <f t="shared" ca="1" si="5"/>
        <v>+</v>
      </c>
      <c r="AB12" s="47">
        <f t="shared" ca="1" si="6"/>
        <v>0</v>
      </c>
      <c r="AC12" s="47">
        <f t="shared" ca="1" si="7"/>
        <v>0</v>
      </c>
      <c r="AD12" s="47" t="str">
        <f t="shared" ca="1" si="8"/>
        <v>+</v>
      </c>
      <c r="AE12" s="47">
        <f t="shared" ca="1" si="9"/>
        <v>0</v>
      </c>
      <c r="AF12" s="47" t="str">
        <f t="shared" ca="1" si="10"/>
        <v>--</v>
      </c>
      <c r="AG12" s="47" t="str">
        <f t="shared" ca="1" si="11"/>
        <v>?</v>
      </c>
      <c r="AH12" s="47">
        <f t="shared" ca="1" si="12"/>
        <v>0</v>
      </c>
      <c r="AI12" s="47">
        <f t="shared" ca="1" si="13"/>
        <v>0</v>
      </c>
      <c r="AJ12" s="47">
        <f t="shared" ca="1" si="14"/>
        <v>0</v>
      </c>
      <c r="AK12" s="47" t="str">
        <f t="shared" ca="1" si="15"/>
        <v>-</v>
      </c>
      <c r="AL12" s="109" t="s">
        <v>1808</v>
      </c>
    </row>
    <row r="13" spans="1:42">
      <c r="A13" s="1"/>
      <c r="B13" s="203" t="s">
        <v>1634</v>
      </c>
      <c r="C13" s="12" t="str" cm="1">
        <f t="array" aca="1" ref="C13" ca="1">INDIRECT($B13&amp;"!"&amp;$B$2&amp;$C$2)</f>
        <v>Minor Positive</v>
      </c>
      <c r="D13" s="12" t="str" cm="1">
        <f t="array" aca="1" ref="D13" ca="1">INDIRECT($B13&amp;"!"&amp;$B$2&amp;$D$2)</f>
        <v>Minor Positive</v>
      </c>
      <c r="E13" s="12" t="str" cm="1">
        <f t="array" aca="1" ref="E13" ca="1">INDIRECT($B13&amp;"!"&amp;$B$2&amp;$E$2)</f>
        <v>Neutral</v>
      </c>
      <c r="F13" s="12" t="str" cm="1">
        <f t="array" aca="1" ref="F13" ca="1">INDIRECT($B13&amp;"!"&amp;$B$2&amp;$F$2)</f>
        <v>Neutral</v>
      </c>
      <c r="G13" s="12" t="str" cm="1">
        <f t="array" aca="1" ref="G13" ca="1">INDIRECT($B13&amp;"!"&amp;$B$2&amp;$G$2)</f>
        <v>Neutral</v>
      </c>
      <c r="H13" s="12" t="str" cm="1">
        <f t="array" aca="1" ref="H13" ca="1">INDIRECT($B13&amp;"!"&amp;$B$2&amp;$H$2)</f>
        <v>Minor Positive</v>
      </c>
      <c r="I13" s="12" t="str" cm="1">
        <f t="array" aca="1" ref="I13" ca="1">INDIRECT($B13&amp;"!"&amp;$B$2&amp;$I$2)</f>
        <v>Neutral</v>
      </c>
      <c r="J13" s="12" t="str" cm="1">
        <f t="array" aca="1" ref="J13" ca="1">INDIRECT($B13&amp;"!"&amp;$B$2&amp;$J$2)</f>
        <v>Neutral</v>
      </c>
      <c r="K13" s="12" t="str" cm="1">
        <f t="array" aca="1" ref="K13" ca="1">INDIRECT($B13&amp;"!"&amp;$B$2&amp;$K$2)</f>
        <v>Minor Positive</v>
      </c>
      <c r="L13" s="12" t="str" cm="1">
        <f t="array" aca="1" ref="L13" ca="1">INDIRECT($B13&amp;"!"&amp;$B$2&amp;$L$2)</f>
        <v>Neutral</v>
      </c>
      <c r="M13" s="12" t="str" cm="1">
        <f t="array" aca="1" ref="M13" ca="1">INDIRECT($B13&amp;"!"&amp;$B$2&amp;$M$2)</f>
        <v>Significant Negative</v>
      </c>
      <c r="N13" s="12" t="str" cm="1">
        <f t="array" aca="1" ref="N13" ca="1">INDIRECT($B13&amp;"!"&amp;$B$2&amp;$N$2)</f>
        <v>Neutral</v>
      </c>
      <c r="O13" s="12" t="str" cm="1">
        <f t="array" aca="1" ref="O13" ca="1">INDIRECT($B13&amp;"!"&amp;$B$2&amp;$O$2)</f>
        <v>Neutral</v>
      </c>
      <c r="P13" s="12" t="str" cm="1">
        <f t="array" aca="1" ref="P13" ca="1">INDIRECT($B13&amp;"!"&amp;$B$2&amp;$P$2)</f>
        <v>Neutral</v>
      </c>
      <c r="Q13" s="12" t="str" cm="1">
        <f t="array" aca="1" ref="Q13" ca="1">INDIRECT($B13&amp;"!"&amp;$B$2&amp;$Q$2)</f>
        <v>Minor Negative</v>
      </c>
      <c r="R13" s="12" t="str" cm="1">
        <f t="array" aca="1" ref="R13" ca="1">INDIRECT($B13&amp;"!"&amp;$B$2&amp;$R$2)</f>
        <v>Minor Negative</v>
      </c>
      <c r="U13" s="203" t="s">
        <v>537</v>
      </c>
      <c r="V13" s="47" t="str">
        <f t="shared" ca="1" si="0"/>
        <v>+</v>
      </c>
      <c r="W13" s="47" t="str">
        <f t="shared" ca="1" si="1"/>
        <v>+</v>
      </c>
      <c r="X13" s="47">
        <f t="shared" ca="1" si="2"/>
        <v>0</v>
      </c>
      <c r="Y13" s="47">
        <f t="shared" ca="1" si="3"/>
        <v>0</v>
      </c>
      <c r="Z13" s="47">
        <f t="shared" ca="1" si="4"/>
        <v>0</v>
      </c>
      <c r="AA13" s="47" t="str">
        <f t="shared" ca="1" si="5"/>
        <v>+</v>
      </c>
      <c r="AB13" s="47">
        <f t="shared" ca="1" si="6"/>
        <v>0</v>
      </c>
      <c r="AC13" s="47">
        <f t="shared" ca="1" si="7"/>
        <v>0</v>
      </c>
      <c r="AD13" s="47" t="str">
        <f t="shared" ca="1" si="8"/>
        <v>+</v>
      </c>
      <c r="AE13" s="47">
        <f t="shared" ca="1" si="9"/>
        <v>0</v>
      </c>
      <c r="AF13" s="47" t="str">
        <f t="shared" ca="1" si="10"/>
        <v>--</v>
      </c>
      <c r="AG13" s="47">
        <f t="shared" ca="1" si="11"/>
        <v>0</v>
      </c>
      <c r="AH13" s="47">
        <f t="shared" ca="1" si="12"/>
        <v>0</v>
      </c>
      <c r="AI13" s="47">
        <f t="shared" ca="1" si="13"/>
        <v>0</v>
      </c>
      <c r="AJ13" s="47" t="str">
        <f t="shared" ca="1" si="14"/>
        <v>-</v>
      </c>
      <c r="AK13" s="47" t="str">
        <f t="shared" ca="1" si="15"/>
        <v>-</v>
      </c>
      <c r="AL13" s="38" t="s">
        <v>73</v>
      </c>
    </row>
    <row r="14" spans="1:42">
      <c r="A14" s="1"/>
      <c r="B14" s="203" t="s">
        <v>1897</v>
      </c>
      <c r="C14" s="12" t="str" cm="1">
        <f t="array" aca="1" ref="C14" ca="1">INDIRECT($B14&amp;"!"&amp;$B$2&amp;$C$2)</f>
        <v>Minor Positive</v>
      </c>
      <c r="D14" s="12" t="str" cm="1">
        <f t="array" aca="1" ref="D14" ca="1">INDIRECT($B14&amp;"!"&amp;$B$2&amp;$D$2)</f>
        <v>Significant Positive</v>
      </c>
      <c r="E14" s="12" t="str" cm="1">
        <f t="array" aca="1" ref="E14" ca="1">INDIRECT($B14&amp;"!"&amp;$B$2&amp;$E$2)</f>
        <v>Neutral</v>
      </c>
      <c r="F14" s="12" t="str" cm="1">
        <f t="array" aca="1" ref="F14" ca="1">INDIRECT($B14&amp;"!"&amp;$B$2&amp;$F$2)</f>
        <v>Neutral</v>
      </c>
      <c r="G14" s="12" t="str" cm="1">
        <f t="array" aca="1" ref="G14" ca="1">INDIRECT($B14&amp;"!"&amp;$B$2&amp;$G$2)</f>
        <v>Neutral</v>
      </c>
      <c r="H14" s="12" t="str" cm="1">
        <f t="array" aca="1" ref="H14" ca="1">INDIRECT($B14&amp;"!"&amp;$B$2&amp;$H$2)</f>
        <v>Minor Positive</v>
      </c>
      <c r="I14" s="12" t="str" cm="1">
        <f t="array" aca="1" ref="I14" ca="1">INDIRECT($B14&amp;"!"&amp;$B$2&amp;$I$2)</f>
        <v>Neutral</v>
      </c>
      <c r="J14" s="12" t="str" cm="1">
        <f t="array" aca="1" ref="J14" ca="1">INDIRECT($B14&amp;"!"&amp;$B$2&amp;$J$2)</f>
        <v>Neutral</v>
      </c>
      <c r="K14" s="12" t="str" cm="1">
        <f t="array" aca="1" ref="K14" ca="1">INDIRECT($B14&amp;"!"&amp;$B$2&amp;$K$2)</f>
        <v>Minor Negative</v>
      </c>
      <c r="L14" s="12" t="str" cm="1">
        <f t="array" aca="1" ref="L14" ca="1">INDIRECT($B14&amp;"!"&amp;$B$2&amp;$L$2)</f>
        <v>Neutral</v>
      </c>
      <c r="M14" s="12" t="str" cm="1">
        <f t="array" aca="1" ref="M14" ca="1">INDIRECT($B14&amp;"!"&amp;$B$2&amp;$M$2)</f>
        <v>Significant Negative</v>
      </c>
      <c r="N14" s="12" t="str" cm="1">
        <f t="array" aca="1" ref="N14" ca="1">INDIRECT($B14&amp;"!"&amp;$B$2&amp;$N$2)</f>
        <v>Uncertain</v>
      </c>
      <c r="O14" s="12" t="str" cm="1">
        <f t="array" aca="1" ref="O14" ca="1">INDIRECT($B14&amp;"!"&amp;$B$2&amp;$O$2)</f>
        <v>Minor Positive</v>
      </c>
      <c r="P14" s="12" t="str" cm="1">
        <f t="array" aca="1" ref="P14" ca="1">INDIRECT($B14&amp;"!"&amp;$B$2&amp;$P$2)</f>
        <v>Neutral</v>
      </c>
      <c r="Q14" s="12" t="str" cm="1">
        <f t="array" aca="1" ref="Q14" ca="1">INDIRECT($B14&amp;"!"&amp;$B$2&amp;$Q$2)</f>
        <v>Neutral</v>
      </c>
      <c r="R14" s="12" t="str" cm="1">
        <f t="array" aca="1" ref="R14" ca="1">INDIRECT($B14&amp;"!"&amp;$B$2&amp;$R$2)</f>
        <v>Minor Negative</v>
      </c>
      <c r="U14" s="203" t="s">
        <v>1908</v>
      </c>
      <c r="V14" s="47" t="str">
        <f t="shared" ca="1" si="0"/>
        <v>+</v>
      </c>
      <c r="W14" s="47" t="str">
        <f t="shared" ca="1" si="1"/>
        <v>+ +</v>
      </c>
      <c r="X14" s="47">
        <f t="shared" ca="1" si="2"/>
        <v>0</v>
      </c>
      <c r="Y14" s="47">
        <f t="shared" ca="1" si="3"/>
        <v>0</v>
      </c>
      <c r="Z14" s="47">
        <f t="shared" ca="1" si="4"/>
        <v>0</v>
      </c>
      <c r="AA14" s="47" t="str">
        <f t="shared" ca="1" si="5"/>
        <v>+</v>
      </c>
      <c r="AB14" s="47">
        <f t="shared" ca="1" si="6"/>
        <v>0</v>
      </c>
      <c r="AC14" s="47">
        <f t="shared" ca="1" si="7"/>
        <v>0</v>
      </c>
      <c r="AD14" s="47" t="str">
        <f t="shared" ca="1" si="8"/>
        <v>-</v>
      </c>
      <c r="AE14" s="47">
        <f t="shared" ca="1" si="9"/>
        <v>0</v>
      </c>
      <c r="AF14" s="47" t="str">
        <f t="shared" ca="1" si="10"/>
        <v>--</v>
      </c>
      <c r="AG14" s="47" t="str">
        <f t="shared" ca="1" si="11"/>
        <v>?</v>
      </c>
      <c r="AH14" s="47" t="str">
        <f t="shared" ca="1" si="12"/>
        <v>+</v>
      </c>
      <c r="AI14" s="47">
        <f t="shared" ca="1" si="13"/>
        <v>0</v>
      </c>
      <c r="AJ14" s="47">
        <f t="shared" ca="1" si="14"/>
        <v>0</v>
      </c>
      <c r="AK14" s="47" t="str">
        <f t="shared" ca="1" si="15"/>
        <v>-</v>
      </c>
      <c r="AL14" s="38" t="s">
        <v>73</v>
      </c>
    </row>
    <row r="15" spans="1:42">
      <c r="A15" s="1"/>
      <c r="B15" s="203" t="s">
        <v>1898</v>
      </c>
      <c r="C15" s="12" t="str" cm="1">
        <f t="array" aca="1" ref="C15" ca="1">INDIRECT($B15&amp;"!"&amp;$B$2&amp;$C$2)</f>
        <v>Minor Positive</v>
      </c>
      <c r="D15" s="12" t="str" cm="1">
        <f t="array" aca="1" ref="D15" ca="1">INDIRECT($B15&amp;"!"&amp;$B$2&amp;$D$2)</f>
        <v>Minor Positive</v>
      </c>
      <c r="E15" s="12" t="str" cm="1">
        <f t="array" aca="1" ref="E15" ca="1">INDIRECT($B15&amp;"!"&amp;$B$2&amp;$E$2)</f>
        <v>Neutral</v>
      </c>
      <c r="F15" s="12" t="str" cm="1">
        <f t="array" aca="1" ref="F15" ca="1">INDIRECT($B15&amp;"!"&amp;$B$2&amp;$F$2)</f>
        <v>Neutral</v>
      </c>
      <c r="G15" s="12" t="str" cm="1">
        <f t="array" aca="1" ref="G15" ca="1">INDIRECT($B15&amp;"!"&amp;$B$2&amp;$G$2)</f>
        <v>Neutral</v>
      </c>
      <c r="H15" s="12" t="str" cm="1">
        <f t="array" aca="1" ref="H15" ca="1">INDIRECT($B15&amp;"!"&amp;$B$2&amp;$H$2)</f>
        <v>Neutral</v>
      </c>
      <c r="I15" s="12" t="str" cm="1">
        <f t="array" aca="1" ref="I15" ca="1">INDIRECT($B15&amp;"!"&amp;$B$2&amp;$I$2)</f>
        <v>Neutral</v>
      </c>
      <c r="J15" s="12" t="str" cm="1">
        <f t="array" aca="1" ref="J15" ca="1">INDIRECT($B15&amp;"!"&amp;$B$2&amp;$J$2)</f>
        <v>Neutral</v>
      </c>
      <c r="K15" s="12" t="str" cm="1">
        <f t="array" aca="1" ref="K15" ca="1">INDIRECT($B15&amp;"!"&amp;$B$2&amp;$K$2)</f>
        <v>Minor Positive</v>
      </c>
      <c r="L15" s="12" t="str" cm="1">
        <f t="array" aca="1" ref="L15" ca="1">INDIRECT($B15&amp;"!"&amp;$B$2&amp;$L$2)</f>
        <v>Neutral</v>
      </c>
      <c r="M15" s="12" t="str" cm="1">
        <f t="array" aca="1" ref="M15" ca="1">INDIRECT($B15&amp;"!"&amp;$B$2&amp;$M$2)</f>
        <v>Minor Negative</v>
      </c>
      <c r="N15" s="12" t="str" cm="1">
        <f t="array" aca="1" ref="N15" ca="1">INDIRECT($B15&amp;"!"&amp;$B$2&amp;$N$2)</f>
        <v>Neutral</v>
      </c>
      <c r="O15" s="12" t="str" cm="1">
        <f t="array" aca="1" ref="O15" ca="1">INDIRECT($B15&amp;"!"&amp;$B$2&amp;$O$2)</f>
        <v>Neutral</v>
      </c>
      <c r="P15" s="12" t="str" cm="1">
        <f t="array" aca="1" ref="P15" ca="1">INDIRECT($B15&amp;"!"&amp;$B$2&amp;$P$2)</f>
        <v>Neutral</v>
      </c>
      <c r="Q15" s="12" t="str" cm="1">
        <f t="array" aca="1" ref="Q15" ca="1">INDIRECT($B15&amp;"!"&amp;$B$2&amp;$Q$2)</f>
        <v>Minor Negative</v>
      </c>
      <c r="R15" s="12" t="str" cm="1">
        <f t="array" aca="1" ref="R15" ca="1">INDIRECT($B15&amp;"!"&amp;$B$2&amp;$R$2)</f>
        <v>Minor Negative</v>
      </c>
      <c r="T15" t="s">
        <v>1891</v>
      </c>
      <c r="U15" s="203" t="s">
        <v>1909</v>
      </c>
      <c r="V15" s="166" t="str">
        <f t="shared" ca="1" si="0"/>
        <v>+</v>
      </c>
      <c r="W15" s="47" t="str">
        <f t="shared" ca="1" si="1"/>
        <v>+</v>
      </c>
      <c r="X15" s="47">
        <f t="shared" ca="1" si="2"/>
        <v>0</v>
      </c>
      <c r="Y15" s="47">
        <f t="shared" ca="1" si="3"/>
        <v>0</v>
      </c>
      <c r="Z15" s="47">
        <f t="shared" ca="1" si="4"/>
        <v>0</v>
      </c>
      <c r="AA15" s="47">
        <f t="shared" ca="1" si="5"/>
        <v>0</v>
      </c>
      <c r="AB15" s="47">
        <f t="shared" ca="1" si="6"/>
        <v>0</v>
      </c>
      <c r="AC15" s="47">
        <f t="shared" ca="1" si="7"/>
        <v>0</v>
      </c>
      <c r="AD15" s="47" t="str">
        <f t="shared" ca="1" si="8"/>
        <v>+</v>
      </c>
      <c r="AE15" s="47">
        <f t="shared" ca="1" si="9"/>
        <v>0</v>
      </c>
      <c r="AF15" s="47" t="str">
        <f t="shared" ca="1" si="10"/>
        <v>-</v>
      </c>
      <c r="AG15" s="47">
        <f t="shared" ca="1" si="11"/>
        <v>0</v>
      </c>
      <c r="AH15" s="47">
        <f t="shared" ca="1" si="12"/>
        <v>0</v>
      </c>
      <c r="AI15" s="47">
        <f t="shared" ca="1" si="13"/>
        <v>0</v>
      </c>
      <c r="AJ15" s="47" t="str">
        <f t="shared" ca="1" si="14"/>
        <v>-</v>
      </c>
      <c r="AK15" s="47" t="str">
        <f t="shared" ca="1" si="15"/>
        <v>-</v>
      </c>
      <c r="AL15" s="109" t="s">
        <v>1603</v>
      </c>
    </row>
    <row r="16" spans="1:42">
      <c r="A16" s="1"/>
      <c r="B16" s="203" t="s">
        <v>1626</v>
      </c>
      <c r="C16" s="12" t="str" cm="1">
        <f t="array" aca="1" ref="C16" ca="1">INDIRECT($B16&amp;"!"&amp;$B$2&amp;$C$2)</f>
        <v>Minor Positive</v>
      </c>
      <c r="D16" s="12" t="str" cm="1">
        <f t="array" aca="1" ref="D16" ca="1">INDIRECT($B16&amp;"!"&amp;$B$2&amp;$D$2)</f>
        <v>Minor Positive</v>
      </c>
      <c r="E16" s="12" t="str" cm="1">
        <f t="array" aca="1" ref="E16" ca="1">INDIRECT($B16&amp;"!"&amp;$B$2&amp;$E$2)</f>
        <v>Neutral</v>
      </c>
      <c r="F16" s="12" t="str" cm="1">
        <f t="array" aca="1" ref="F16" ca="1">INDIRECT($B16&amp;"!"&amp;$B$2&amp;$F$2)</f>
        <v>Neutral</v>
      </c>
      <c r="G16" s="12" t="str" cm="1">
        <f t="array" aca="1" ref="G16" ca="1">INDIRECT($B16&amp;"!"&amp;$B$2&amp;$G$2)</f>
        <v>Neutral</v>
      </c>
      <c r="H16" s="12" t="str" cm="1">
        <f t="array" aca="1" ref="H16" ca="1">INDIRECT($B16&amp;"!"&amp;$B$2&amp;$H$2)</f>
        <v>Minor Positive</v>
      </c>
      <c r="I16" s="12" t="str" cm="1">
        <f t="array" aca="1" ref="I16" ca="1">INDIRECT($B16&amp;"!"&amp;$B$2&amp;$I$2)</f>
        <v>Neutral</v>
      </c>
      <c r="J16" s="12" t="str" cm="1">
        <f t="array" aca="1" ref="J16" ca="1">INDIRECT($B16&amp;"!"&amp;$B$2&amp;$J$2)</f>
        <v>Neutral</v>
      </c>
      <c r="K16" s="12" t="str" cm="1">
        <f t="array" aca="1" ref="K16" ca="1">INDIRECT($B16&amp;"!"&amp;$B$2&amp;$K$2)</f>
        <v>Neutral</v>
      </c>
      <c r="L16" s="12" t="str" cm="1">
        <f t="array" aca="1" ref="L16" ca="1">INDIRECT($B16&amp;"!"&amp;$B$2&amp;$L$2)</f>
        <v>Neutral</v>
      </c>
      <c r="M16" s="12" t="str" cm="1">
        <f t="array" aca="1" ref="M16" ca="1">INDIRECT($B16&amp;"!"&amp;$B$2&amp;$M$2)</f>
        <v>Significant Negative</v>
      </c>
      <c r="N16" s="12" t="str" cm="1">
        <f t="array" aca="1" ref="N16" ca="1">INDIRECT($B16&amp;"!"&amp;$B$2&amp;$N$2)</f>
        <v>Neutral</v>
      </c>
      <c r="O16" s="12" t="str" cm="1">
        <f t="array" aca="1" ref="O16" ca="1">INDIRECT($B16&amp;"!"&amp;$B$2&amp;$O$2)</f>
        <v>Neutral</v>
      </c>
      <c r="P16" s="12" t="str" cm="1">
        <f t="array" aca="1" ref="P16" ca="1">INDIRECT($B16&amp;"!"&amp;$B$2&amp;$P$2)</f>
        <v>Neutral</v>
      </c>
      <c r="Q16" s="12" t="str" cm="1">
        <f t="array" aca="1" ref="Q16" ca="1">INDIRECT($B16&amp;"!"&amp;$B$2&amp;$Q$2)</f>
        <v>Neutral</v>
      </c>
      <c r="R16" s="12" t="str" cm="1">
        <f t="array" aca="1" ref="R16" ca="1">INDIRECT($B16&amp;"!"&amp;$B$2&amp;$R$2)</f>
        <v>Uncertain</v>
      </c>
      <c r="U16" s="203" t="s">
        <v>1627</v>
      </c>
      <c r="V16" s="47" t="str">
        <f t="shared" ca="1" si="0"/>
        <v>+</v>
      </c>
      <c r="W16" s="47" t="str">
        <f t="shared" ca="1" si="1"/>
        <v>+</v>
      </c>
      <c r="X16" s="47">
        <f t="shared" ca="1" si="2"/>
        <v>0</v>
      </c>
      <c r="Y16" s="47">
        <f t="shared" ca="1" si="3"/>
        <v>0</v>
      </c>
      <c r="Z16" s="47">
        <f t="shared" ca="1" si="4"/>
        <v>0</v>
      </c>
      <c r="AA16" s="47" t="str">
        <f t="shared" ca="1" si="5"/>
        <v>+</v>
      </c>
      <c r="AB16" s="47">
        <f t="shared" ca="1" si="6"/>
        <v>0</v>
      </c>
      <c r="AC16" s="47">
        <f t="shared" ca="1" si="7"/>
        <v>0</v>
      </c>
      <c r="AD16" s="47">
        <f t="shared" ca="1" si="8"/>
        <v>0</v>
      </c>
      <c r="AE16" s="47">
        <f t="shared" ca="1" si="9"/>
        <v>0</v>
      </c>
      <c r="AF16" s="47" t="str">
        <f t="shared" ca="1" si="10"/>
        <v>--</v>
      </c>
      <c r="AG16" s="47">
        <f t="shared" ca="1" si="11"/>
        <v>0</v>
      </c>
      <c r="AH16" s="47">
        <f t="shared" ca="1" si="12"/>
        <v>0</v>
      </c>
      <c r="AI16" s="47">
        <f t="shared" ca="1" si="13"/>
        <v>0</v>
      </c>
      <c r="AJ16" s="47">
        <f t="shared" ca="1" si="14"/>
        <v>0</v>
      </c>
      <c r="AK16" s="47" t="str">
        <f t="shared" ca="1" si="15"/>
        <v>?</v>
      </c>
      <c r="AL16" s="38" t="s">
        <v>70</v>
      </c>
    </row>
    <row r="17" spans="1:38">
      <c r="A17" s="1"/>
      <c r="B17" s="203" t="s">
        <v>1899</v>
      </c>
      <c r="C17" s="12" t="str" cm="1">
        <f t="array" aca="1" ref="C17" ca="1">INDIRECT($B17&amp;"!"&amp;$B$2&amp;$C$2)</f>
        <v>Minor Positive</v>
      </c>
      <c r="D17" s="12" t="str" cm="1">
        <f t="array" aca="1" ref="D17" ca="1">INDIRECT($B17&amp;"!"&amp;$B$2&amp;$D$2)</f>
        <v>Significant Positive</v>
      </c>
      <c r="E17" s="12" t="str" cm="1">
        <f t="array" aca="1" ref="E17" ca="1">INDIRECT($B17&amp;"!"&amp;$B$2&amp;$E$2)</f>
        <v>Neutral</v>
      </c>
      <c r="F17" s="12" t="str" cm="1">
        <f t="array" aca="1" ref="F17" ca="1">INDIRECT($B17&amp;"!"&amp;$B$2&amp;$F$2)</f>
        <v>Neutral</v>
      </c>
      <c r="G17" s="12" t="str" cm="1">
        <f t="array" aca="1" ref="G17" ca="1">INDIRECT($B17&amp;"!"&amp;$B$2&amp;$G$2)</f>
        <v>Neutral</v>
      </c>
      <c r="H17" s="12" t="str" cm="1">
        <f t="array" aca="1" ref="H17" ca="1">INDIRECT($B17&amp;"!"&amp;$B$2&amp;$H$2)</f>
        <v>Neutral</v>
      </c>
      <c r="I17" s="12" t="str" cm="1">
        <f t="array" aca="1" ref="I17" ca="1">INDIRECT($B17&amp;"!"&amp;$B$2&amp;$I$2)</f>
        <v>Neutral</v>
      </c>
      <c r="J17" s="12" t="str" cm="1">
        <f t="array" aca="1" ref="J17" ca="1">INDIRECT($B17&amp;"!"&amp;$B$2&amp;$J$2)</f>
        <v>Neutral</v>
      </c>
      <c r="K17" s="12" t="str" cm="1">
        <f t="array" aca="1" ref="K17" ca="1">INDIRECT($B17&amp;"!"&amp;$B$2&amp;$K$2)</f>
        <v>Minor Positive</v>
      </c>
      <c r="L17" s="12" t="str" cm="1">
        <f t="array" aca="1" ref="L17" ca="1">INDIRECT($B17&amp;"!"&amp;$B$2&amp;$L$2)</f>
        <v>Neutral</v>
      </c>
      <c r="M17" s="12" t="str" cm="1">
        <f t="array" aca="1" ref="M17" ca="1">INDIRECT($B17&amp;"!"&amp;$B$2&amp;$M$2)</f>
        <v>Minor Negative</v>
      </c>
      <c r="N17" s="12" t="str" cm="1">
        <f t="array" aca="1" ref="N17" ca="1">INDIRECT($B17&amp;"!"&amp;$B$2&amp;$N$2)</f>
        <v>Neutral</v>
      </c>
      <c r="O17" s="12" t="str" cm="1">
        <f t="array" aca="1" ref="O17" ca="1">INDIRECT($B17&amp;"!"&amp;$B$2&amp;$O$2)</f>
        <v>Neutral</v>
      </c>
      <c r="P17" s="12" t="str" cm="1">
        <f t="array" aca="1" ref="P17" ca="1">INDIRECT($B17&amp;"!"&amp;$B$2&amp;$P$2)</f>
        <v>Neutral</v>
      </c>
      <c r="Q17" s="12" t="str" cm="1">
        <f t="array" aca="1" ref="Q17" ca="1">INDIRECT($B17&amp;"!"&amp;$B$2&amp;$Q$2)</f>
        <v>Neutral</v>
      </c>
      <c r="R17" s="12" t="str" cm="1">
        <f t="array" aca="1" ref="R17" ca="1">INDIRECT($B17&amp;"!"&amp;$B$2&amp;$R$2)</f>
        <v>Minor Negative</v>
      </c>
      <c r="T17" t="s">
        <v>1893</v>
      </c>
      <c r="U17" s="203" t="s">
        <v>1910</v>
      </c>
      <c r="V17" s="166" t="str">
        <f t="shared" ca="1" si="0"/>
        <v>+</v>
      </c>
      <c r="W17" s="47" t="str">
        <f t="shared" ca="1" si="1"/>
        <v>+ +</v>
      </c>
      <c r="X17" s="47">
        <f t="shared" ca="1" si="2"/>
        <v>0</v>
      </c>
      <c r="Y17" s="47">
        <f t="shared" ca="1" si="3"/>
        <v>0</v>
      </c>
      <c r="Z17" s="47">
        <f t="shared" ca="1" si="4"/>
        <v>0</v>
      </c>
      <c r="AA17" s="47">
        <f t="shared" ca="1" si="5"/>
        <v>0</v>
      </c>
      <c r="AB17" s="47">
        <f t="shared" ca="1" si="6"/>
        <v>0</v>
      </c>
      <c r="AC17" s="47">
        <f t="shared" ca="1" si="7"/>
        <v>0</v>
      </c>
      <c r="AD17" s="47" t="str">
        <f t="shared" ca="1" si="8"/>
        <v>+</v>
      </c>
      <c r="AE17" s="47">
        <f t="shared" ca="1" si="9"/>
        <v>0</v>
      </c>
      <c r="AF17" s="47" t="str">
        <f t="shared" ca="1" si="10"/>
        <v>-</v>
      </c>
      <c r="AG17" s="47">
        <f t="shared" ca="1" si="11"/>
        <v>0</v>
      </c>
      <c r="AH17" s="47">
        <f t="shared" ca="1" si="12"/>
        <v>0</v>
      </c>
      <c r="AI17" s="47">
        <f t="shared" ca="1" si="13"/>
        <v>0</v>
      </c>
      <c r="AJ17" s="47">
        <f t="shared" ca="1" si="14"/>
        <v>0</v>
      </c>
      <c r="AK17" s="47" t="str">
        <f t="shared" ca="1" si="15"/>
        <v>-</v>
      </c>
      <c r="AL17" s="109" t="s">
        <v>1809</v>
      </c>
    </row>
    <row r="18" spans="1:38">
      <c r="A18" s="1"/>
      <c r="B18" s="203" t="s">
        <v>1621</v>
      </c>
      <c r="C18" s="12" t="str" cm="1">
        <f t="array" aca="1" ref="C18" ca="1">INDIRECT($B18&amp;"!"&amp;$B$2&amp;$C$2)</f>
        <v>Minor Positive</v>
      </c>
      <c r="D18" s="12" t="str" cm="1">
        <f t="array" aca="1" ref="D18" ca="1">INDIRECT($B18&amp;"!"&amp;$B$2&amp;$D$2)</f>
        <v>Significant Positive</v>
      </c>
      <c r="E18" s="12" t="str" cm="1">
        <f t="array" aca="1" ref="E18" ca="1">INDIRECT($B18&amp;"!"&amp;$B$2&amp;$E$2)</f>
        <v>Neutral</v>
      </c>
      <c r="F18" s="12" t="str" cm="1">
        <f t="array" aca="1" ref="F18" ca="1">INDIRECT($B18&amp;"!"&amp;$B$2&amp;$F$2)</f>
        <v>Neutral</v>
      </c>
      <c r="G18" s="12" t="str" cm="1">
        <f t="array" aca="1" ref="G18" ca="1">INDIRECT($B18&amp;"!"&amp;$B$2&amp;$G$2)</f>
        <v>Neutral</v>
      </c>
      <c r="H18" s="12" t="str" cm="1">
        <f t="array" aca="1" ref="H18" ca="1">INDIRECT($B18&amp;"!"&amp;$B$2&amp;$H$2)</f>
        <v>Minor Positive</v>
      </c>
      <c r="I18" s="12" t="str" cm="1">
        <f t="array" aca="1" ref="I18" ca="1">INDIRECT($B18&amp;"!"&amp;$B$2&amp;$I$2)</f>
        <v>Neutral</v>
      </c>
      <c r="J18" s="12" t="str" cm="1">
        <f t="array" aca="1" ref="J18" ca="1">INDIRECT($B18&amp;"!"&amp;$B$2&amp;$J$2)</f>
        <v>Neutral</v>
      </c>
      <c r="K18" s="12" t="str" cm="1">
        <f t="array" aca="1" ref="K18" ca="1">INDIRECT($B18&amp;"!"&amp;$B$2&amp;$K$2)</f>
        <v>Minor Positive</v>
      </c>
      <c r="L18" s="12" t="str" cm="1">
        <f t="array" aca="1" ref="L18" ca="1">INDIRECT($B18&amp;"!"&amp;$B$2&amp;$L$2)</f>
        <v>Neutral</v>
      </c>
      <c r="M18" s="12" t="str" cm="1">
        <f t="array" aca="1" ref="M18" ca="1">INDIRECT($B18&amp;"!"&amp;$B$2&amp;$M$2)</f>
        <v>Significant Negative</v>
      </c>
      <c r="N18" s="12" t="str" cm="1">
        <f t="array" aca="1" ref="N18" ca="1">INDIRECT($B18&amp;"!"&amp;$B$2&amp;$N$2)</f>
        <v>Uncertain</v>
      </c>
      <c r="O18" s="12" t="str" cm="1">
        <f t="array" aca="1" ref="O18" ca="1">INDIRECT($B18&amp;"!"&amp;$B$2&amp;$O$2)</f>
        <v>Minor Positive</v>
      </c>
      <c r="P18" s="12" t="str" cm="1">
        <f t="array" aca="1" ref="P18" ca="1">INDIRECT($B18&amp;"!"&amp;$B$2&amp;$P$2)</f>
        <v>Neutral</v>
      </c>
      <c r="Q18" s="12" t="str" cm="1">
        <f t="array" aca="1" ref="Q18" ca="1">INDIRECT($B18&amp;"!"&amp;$B$2&amp;$Q$2)</f>
        <v>Minor Negative</v>
      </c>
      <c r="R18" s="12" t="str" cm="1">
        <f t="array" aca="1" ref="R18" ca="1">INDIRECT($B18&amp;"!"&amp;$B$2&amp;$R$2)</f>
        <v>Uncertain</v>
      </c>
      <c r="U18" s="203" t="s">
        <v>1628</v>
      </c>
      <c r="V18" s="47" t="str">
        <f t="shared" ca="1" si="0"/>
        <v>+</v>
      </c>
      <c r="W18" s="47" t="str">
        <f t="shared" ca="1" si="1"/>
        <v>+ +</v>
      </c>
      <c r="X18" s="47">
        <f t="shared" ca="1" si="2"/>
        <v>0</v>
      </c>
      <c r="Y18" s="47">
        <f t="shared" ca="1" si="3"/>
        <v>0</v>
      </c>
      <c r="Z18" s="47">
        <f t="shared" ca="1" si="4"/>
        <v>0</v>
      </c>
      <c r="AA18" s="47" t="str">
        <f t="shared" ca="1" si="5"/>
        <v>+</v>
      </c>
      <c r="AB18" s="47">
        <f t="shared" ca="1" si="6"/>
        <v>0</v>
      </c>
      <c r="AC18" s="47">
        <f t="shared" ca="1" si="7"/>
        <v>0</v>
      </c>
      <c r="AD18" s="47" t="str">
        <f t="shared" ca="1" si="8"/>
        <v>+</v>
      </c>
      <c r="AE18" s="47">
        <f t="shared" ca="1" si="9"/>
        <v>0</v>
      </c>
      <c r="AF18" s="47" t="str">
        <f t="shared" ca="1" si="10"/>
        <v>--</v>
      </c>
      <c r="AG18" s="47" t="str">
        <f t="shared" ca="1" si="11"/>
        <v>?</v>
      </c>
      <c r="AH18" s="47" t="str">
        <f t="shared" ca="1" si="12"/>
        <v>+</v>
      </c>
      <c r="AI18" s="47">
        <f t="shared" ca="1" si="13"/>
        <v>0</v>
      </c>
      <c r="AJ18" s="47" t="str">
        <f t="shared" ca="1" si="14"/>
        <v>-</v>
      </c>
      <c r="AK18" s="47" t="str">
        <f t="shared" ca="1" si="15"/>
        <v>?</v>
      </c>
      <c r="AL18" s="125" t="s">
        <v>89</v>
      </c>
    </row>
    <row r="19" spans="1:38">
      <c r="A19" s="1"/>
      <c r="B19" s="203" t="s">
        <v>1623</v>
      </c>
      <c r="C19" s="12" t="str" cm="1">
        <f t="array" aca="1" ref="C19" ca="1">INDIRECT($B19&amp;"!"&amp;$B$2&amp;$C$2)</f>
        <v>Minor Positive</v>
      </c>
      <c r="D19" s="12" t="str" cm="1">
        <f t="array" aca="1" ref="D19" ca="1">INDIRECT($B19&amp;"!"&amp;$B$2&amp;$D$2)</f>
        <v>Minor Positive</v>
      </c>
      <c r="E19" s="12" t="str" cm="1">
        <f t="array" aca="1" ref="E19" ca="1">INDIRECT($B19&amp;"!"&amp;$B$2&amp;$E$2)</f>
        <v>Neutral</v>
      </c>
      <c r="F19" s="12" t="str" cm="1">
        <f t="array" aca="1" ref="F19" ca="1">INDIRECT($B19&amp;"!"&amp;$B$2&amp;$F$2)</f>
        <v>Neutral</v>
      </c>
      <c r="G19" s="12" t="str" cm="1">
        <f t="array" aca="1" ref="G19" ca="1">INDIRECT($B19&amp;"!"&amp;$B$2&amp;$G$2)</f>
        <v>Neutral</v>
      </c>
      <c r="H19" s="12" t="str" cm="1">
        <f t="array" aca="1" ref="H19" ca="1">INDIRECT($B19&amp;"!"&amp;$B$2&amp;$H$2)</f>
        <v>Minor Positive</v>
      </c>
      <c r="I19" s="12" t="str" cm="1">
        <f t="array" aca="1" ref="I19" ca="1">INDIRECT($B19&amp;"!"&amp;$B$2&amp;$I$2)</f>
        <v>Neutral</v>
      </c>
      <c r="J19" s="12" t="str" cm="1">
        <f t="array" aca="1" ref="J19" ca="1">INDIRECT($B19&amp;"!"&amp;$B$2&amp;$J$2)</f>
        <v>Neutral</v>
      </c>
      <c r="K19" s="12" t="str" cm="1">
        <f t="array" aca="1" ref="K19" ca="1">INDIRECT($B19&amp;"!"&amp;$B$2&amp;$K$2)</f>
        <v>Minor Positive</v>
      </c>
      <c r="L19" s="12" t="str" cm="1">
        <f t="array" aca="1" ref="L19" ca="1">INDIRECT($B19&amp;"!"&amp;$B$2&amp;$L$2)</f>
        <v>Neutral</v>
      </c>
      <c r="M19" s="12" t="str" cm="1">
        <f t="array" aca="1" ref="M19" ca="1">INDIRECT($B19&amp;"!"&amp;$B$2&amp;$M$2)</f>
        <v>Significant Negative</v>
      </c>
      <c r="N19" s="12" t="str" cm="1">
        <f t="array" aca="1" ref="N19" ca="1">INDIRECT($B19&amp;"!"&amp;$B$2&amp;$N$2)</f>
        <v>Uncertain</v>
      </c>
      <c r="O19" s="12" t="str" cm="1">
        <f t="array" aca="1" ref="O19" ca="1">INDIRECT($B19&amp;"!"&amp;$B$2&amp;$O$2)</f>
        <v>Neutral</v>
      </c>
      <c r="P19" s="12" t="str" cm="1">
        <f t="array" aca="1" ref="P19" ca="1">INDIRECT($B19&amp;"!"&amp;$B$2&amp;$P$2)</f>
        <v>Neutral</v>
      </c>
      <c r="Q19" s="12" t="str" cm="1">
        <f t="array" aca="1" ref="Q19" ca="1">INDIRECT($B19&amp;"!"&amp;$B$2&amp;$Q$2)</f>
        <v>Minor Negative</v>
      </c>
      <c r="R19" s="12" t="str" cm="1">
        <f t="array" aca="1" ref="R19" ca="1">INDIRECT($B19&amp;"!"&amp;$B$2&amp;$R$2)</f>
        <v>Minor Negative</v>
      </c>
      <c r="U19" s="203" t="s">
        <v>1347</v>
      </c>
      <c r="V19" s="47" t="str">
        <f t="shared" ca="1" si="0"/>
        <v>+</v>
      </c>
      <c r="W19" s="47" t="str">
        <f t="shared" ca="1" si="1"/>
        <v>+</v>
      </c>
      <c r="X19" s="47">
        <f t="shared" ca="1" si="2"/>
        <v>0</v>
      </c>
      <c r="Y19" s="47">
        <f t="shared" ca="1" si="3"/>
        <v>0</v>
      </c>
      <c r="Z19" s="47">
        <f t="shared" ca="1" si="4"/>
        <v>0</v>
      </c>
      <c r="AA19" s="47" t="str">
        <f t="shared" ca="1" si="5"/>
        <v>+</v>
      </c>
      <c r="AB19" s="47">
        <f t="shared" ca="1" si="6"/>
        <v>0</v>
      </c>
      <c r="AC19" s="47">
        <f t="shared" ca="1" si="7"/>
        <v>0</v>
      </c>
      <c r="AD19" s="47" t="str">
        <f t="shared" ca="1" si="8"/>
        <v>+</v>
      </c>
      <c r="AE19" s="47">
        <f t="shared" ca="1" si="9"/>
        <v>0</v>
      </c>
      <c r="AF19" s="47" t="str">
        <f t="shared" ca="1" si="10"/>
        <v>--</v>
      </c>
      <c r="AG19" s="47" t="str">
        <f t="shared" ca="1" si="11"/>
        <v>?</v>
      </c>
      <c r="AH19" s="47">
        <f t="shared" ca="1" si="12"/>
        <v>0</v>
      </c>
      <c r="AI19" s="47">
        <f t="shared" ca="1" si="13"/>
        <v>0</v>
      </c>
      <c r="AJ19" s="47" t="str">
        <f t="shared" ca="1" si="14"/>
        <v>-</v>
      </c>
      <c r="AK19" s="47" t="str">
        <f t="shared" ca="1" si="15"/>
        <v>-</v>
      </c>
      <c r="AL19" s="38" t="s">
        <v>89</v>
      </c>
    </row>
    <row r="20" spans="1:38">
      <c r="A20" s="1"/>
      <c r="B20" s="12" t="s">
        <v>296</v>
      </c>
      <c r="C20" s="12" t="str" cm="1">
        <f t="array" aca="1" ref="C20" ca="1">INDIRECT($B20&amp;"!"&amp;$B$2&amp;$C$2)</f>
        <v>Minor Positive</v>
      </c>
      <c r="D20" s="12" t="str" cm="1">
        <f t="array" aca="1" ref="D20" ca="1">INDIRECT($B20&amp;"!"&amp;$B$2&amp;$D$2)</f>
        <v>Significant Positive</v>
      </c>
      <c r="E20" s="12" t="str" cm="1">
        <f t="array" aca="1" ref="E20" ca="1">INDIRECT($B20&amp;"!"&amp;$B$2&amp;$E$2)</f>
        <v>Neutral</v>
      </c>
      <c r="F20" s="12" t="str" cm="1">
        <f t="array" aca="1" ref="F20" ca="1">INDIRECT($B20&amp;"!"&amp;$B$2&amp;$F$2)</f>
        <v>Neutral</v>
      </c>
      <c r="G20" s="12" t="str" cm="1">
        <f t="array" aca="1" ref="G20" ca="1">INDIRECT($B20&amp;"!"&amp;$B$2&amp;$G$2)</f>
        <v>Neutral</v>
      </c>
      <c r="H20" s="12" t="str" cm="1">
        <f t="array" aca="1" ref="H20" ca="1">INDIRECT($B20&amp;"!"&amp;$B$2&amp;$H$2)</f>
        <v>Minor Positive</v>
      </c>
      <c r="I20" s="12" t="str" cm="1">
        <f t="array" aca="1" ref="I20" ca="1">INDIRECT($B20&amp;"!"&amp;$B$2&amp;$I$2)</f>
        <v>Neutral</v>
      </c>
      <c r="J20" s="12" t="str" cm="1">
        <f t="array" aca="1" ref="J20" ca="1">INDIRECT($B20&amp;"!"&amp;$B$2&amp;$J$2)</f>
        <v>Neutral</v>
      </c>
      <c r="K20" s="12" t="str" cm="1">
        <f t="array" aca="1" ref="K20" ca="1">INDIRECT($B20&amp;"!"&amp;$B$2&amp;$K$2)</f>
        <v>Minor Negative</v>
      </c>
      <c r="L20" s="12" t="str" cm="1">
        <f t="array" aca="1" ref="L20" ca="1">INDIRECT($B20&amp;"!"&amp;$B$2&amp;$L$2)</f>
        <v>Neutral</v>
      </c>
      <c r="M20" s="12" t="str" cm="1">
        <f t="array" aca="1" ref="M20" ca="1">INDIRECT($B20&amp;"!"&amp;$B$2&amp;$M$2)</f>
        <v>Significant Negative</v>
      </c>
      <c r="N20" s="12" t="str" cm="1">
        <f t="array" aca="1" ref="N20" ca="1">INDIRECT($B20&amp;"!"&amp;$B$2&amp;$N$2)</f>
        <v>Uncertain</v>
      </c>
      <c r="O20" s="12" t="str" cm="1">
        <f t="array" aca="1" ref="O20" ca="1">INDIRECT($B20&amp;"!"&amp;$B$2&amp;$O$2)</f>
        <v>Neutral</v>
      </c>
      <c r="P20" s="12" t="str" cm="1">
        <f t="array" aca="1" ref="P20" ca="1">INDIRECT($B20&amp;"!"&amp;$B$2&amp;$P$2)</f>
        <v>Neutral</v>
      </c>
      <c r="Q20" s="12" t="str" cm="1">
        <f t="array" aca="1" ref="Q20" ca="1">INDIRECT($B20&amp;"!"&amp;$B$2&amp;$Q$2)</f>
        <v>Neutral</v>
      </c>
      <c r="R20" s="12" t="str" cm="1">
        <f t="array" aca="1" ref="R20" ca="1">INDIRECT($B20&amp;"!"&amp;$B$2&amp;$R$2)</f>
        <v>Minor Negative</v>
      </c>
      <c r="U20" s="12" t="s">
        <v>71</v>
      </c>
      <c r="V20" s="47" t="str">
        <f t="shared" ca="1" si="0"/>
        <v>+</v>
      </c>
      <c r="W20" s="47" t="str">
        <f t="shared" ca="1" si="1"/>
        <v>+ +</v>
      </c>
      <c r="X20" s="47">
        <f t="shared" ca="1" si="2"/>
        <v>0</v>
      </c>
      <c r="Y20" s="47">
        <f t="shared" ca="1" si="3"/>
        <v>0</v>
      </c>
      <c r="Z20" s="47">
        <f t="shared" ca="1" si="4"/>
        <v>0</v>
      </c>
      <c r="AA20" s="47" t="str">
        <f t="shared" ca="1" si="5"/>
        <v>+</v>
      </c>
      <c r="AB20" s="47">
        <f t="shared" ca="1" si="6"/>
        <v>0</v>
      </c>
      <c r="AC20" s="47">
        <f t="shared" ca="1" si="7"/>
        <v>0</v>
      </c>
      <c r="AD20" s="47" t="str">
        <f t="shared" ca="1" si="8"/>
        <v>-</v>
      </c>
      <c r="AE20" s="47">
        <f t="shared" ca="1" si="9"/>
        <v>0</v>
      </c>
      <c r="AF20" s="47" t="str">
        <f t="shared" ca="1" si="10"/>
        <v>--</v>
      </c>
      <c r="AG20" s="47" t="str">
        <f t="shared" ca="1" si="11"/>
        <v>?</v>
      </c>
      <c r="AH20" s="47">
        <f t="shared" ca="1" si="12"/>
        <v>0</v>
      </c>
      <c r="AI20" s="47">
        <f t="shared" ca="1" si="13"/>
        <v>0</v>
      </c>
      <c r="AJ20" s="47">
        <f t="shared" ca="1" si="14"/>
        <v>0</v>
      </c>
      <c r="AK20" s="47" t="str">
        <f t="shared" ca="1" si="15"/>
        <v>-</v>
      </c>
      <c r="AL20" s="38" t="s">
        <v>72</v>
      </c>
    </row>
    <row r="21" spans="1:38">
      <c r="B21" s="12" t="s">
        <v>299</v>
      </c>
      <c r="C21" s="12" t="str" cm="1">
        <f t="array" aca="1" ref="C21" ca="1">INDIRECT($B21&amp;"!"&amp;$B$2&amp;$C$2)</f>
        <v>Significant Negative</v>
      </c>
      <c r="D21" s="12" t="str" cm="1">
        <f t="array" aca="1" ref="D21" ca="1">INDIRECT($B21&amp;"!"&amp;$B$2&amp;$D$2)</f>
        <v>Minor Positive</v>
      </c>
      <c r="E21" s="12" t="str" cm="1">
        <f t="array" aca="1" ref="E21" ca="1">INDIRECT($B21&amp;"!"&amp;$B$2&amp;$E$2)</f>
        <v>Neutral</v>
      </c>
      <c r="F21" s="12" t="str" cm="1">
        <f t="array" aca="1" ref="F21" ca="1">INDIRECT($B21&amp;"!"&amp;$B$2&amp;$F$2)</f>
        <v>Neutral</v>
      </c>
      <c r="G21" s="12" t="str" cm="1">
        <f t="array" aca="1" ref="G21" ca="1">INDIRECT($B21&amp;"!"&amp;$B$2&amp;$G$2)</f>
        <v>Neutral</v>
      </c>
      <c r="H21" s="12" t="str" cm="1">
        <f t="array" aca="1" ref="H21" ca="1">INDIRECT($B21&amp;"!"&amp;$B$2&amp;$H$2)</f>
        <v>Minor Positive</v>
      </c>
      <c r="I21" s="12" t="str" cm="1">
        <f t="array" aca="1" ref="I21" ca="1">INDIRECT($B21&amp;"!"&amp;$B$2&amp;$I$2)</f>
        <v>Neutral</v>
      </c>
      <c r="J21" s="12" t="str" cm="1">
        <f t="array" aca="1" ref="J21" ca="1">INDIRECT($B21&amp;"!"&amp;$B$2&amp;$J$2)</f>
        <v>Neutral</v>
      </c>
      <c r="K21" s="12" t="str" cm="1">
        <f t="array" aca="1" ref="K21" ca="1">INDIRECT($B21&amp;"!"&amp;$B$2&amp;$K$2)</f>
        <v>Minor Positive</v>
      </c>
      <c r="L21" s="12" t="str" cm="1">
        <f t="array" aca="1" ref="L21" ca="1">INDIRECT($B21&amp;"!"&amp;$B$2&amp;$L$2)</f>
        <v>Neutral</v>
      </c>
      <c r="M21" s="12" t="str" cm="1">
        <f t="array" aca="1" ref="M21" ca="1">INDIRECT($B21&amp;"!"&amp;$B$2&amp;$M$2)</f>
        <v>Significant Negative</v>
      </c>
      <c r="N21" s="12" t="str" cm="1">
        <f t="array" aca="1" ref="N21" ca="1">INDIRECT($B21&amp;"!"&amp;$B$2&amp;$N$2)</f>
        <v>Significant Negative</v>
      </c>
      <c r="O21" s="12" t="str" cm="1">
        <f t="array" aca="1" ref="O21" ca="1">INDIRECT($B21&amp;"!"&amp;$B$2&amp;$O$2)</f>
        <v>Neutral</v>
      </c>
      <c r="P21" s="12" t="str" cm="1">
        <f t="array" aca="1" ref="P21" ca="1">INDIRECT($B21&amp;"!"&amp;$B$2&amp;$P$2)</f>
        <v>Neutral</v>
      </c>
      <c r="Q21" s="12" t="str" cm="1">
        <f t="array" aca="1" ref="Q21" ca="1">INDIRECT($B21&amp;"!"&amp;$B$2&amp;$Q$2)</f>
        <v>Minor Negative</v>
      </c>
      <c r="R21" s="12" t="str" cm="1">
        <f t="array" aca="1" ref="R21" ca="1">INDIRECT($B21&amp;"!"&amp;$B$2&amp;$R$2)</f>
        <v>Minor Negative</v>
      </c>
      <c r="U21" s="12" t="s">
        <v>74</v>
      </c>
      <c r="V21" s="47" t="str">
        <f t="shared" ca="1" si="0"/>
        <v>--</v>
      </c>
      <c r="W21" s="47" t="str">
        <f t="shared" ca="1" si="1"/>
        <v>+</v>
      </c>
      <c r="X21" s="47">
        <f t="shared" ca="1" si="2"/>
        <v>0</v>
      </c>
      <c r="Y21" s="47">
        <f t="shared" ca="1" si="3"/>
        <v>0</v>
      </c>
      <c r="Z21" s="47">
        <f t="shared" ca="1" si="4"/>
        <v>0</v>
      </c>
      <c r="AA21" s="47" t="str">
        <f t="shared" ca="1" si="5"/>
        <v>+</v>
      </c>
      <c r="AB21" s="47">
        <f t="shared" ca="1" si="6"/>
        <v>0</v>
      </c>
      <c r="AC21" s="47">
        <f t="shared" ca="1" si="7"/>
        <v>0</v>
      </c>
      <c r="AD21" s="47" t="str">
        <f t="shared" ca="1" si="8"/>
        <v>+</v>
      </c>
      <c r="AE21" s="47">
        <f t="shared" ca="1" si="9"/>
        <v>0</v>
      </c>
      <c r="AF21" s="47" t="str">
        <f t="shared" ca="1" si="10"/>
        <v>--</v>
      </c>
      <c r="AG21" s="47" t="str">
        <f t="shared" ca="1" si="11"/>
        <v>--</v>
      </c>
      <c r="AH21" s="47">
        <f t="shared" ca="1" si="12"/>
        <v>0</v>
      </c>
      <c r="AI21" s="47">
        <f t="shared" ca="1" si="13"/>
        <v>0</v>
      </c>
      <c r="AJ21" s="47" t="str">
        <f t="shared" ca="1" si="14"/>
        <v>-</v>
      </c>
      <c r="AK21" s="47" t="str">
        <f t="shared" ca="1" si="15"/>
        <v>-</v>
      </c>
      <c r="AL21" s="38" t="s">
        <v>75</v>
      </c>
    </row>
    <row r="22" spans="1:38">
      <c r="A22" s="1"/>
      <c r="B22" s="12" t="s">
        <v>302</v>
      </c>
      <c r="C22" s="12" t="str" cm="1">
        <f t="array" aca="1" ref="C22" ca="1">INDIRECT($B22&amp;"!"&amp;$B$2&amp;$C$2)</f>
        <v>Minor Positive</v>
      </c>
      <c r="D22" s="12" t="str" cm="1">
        <f t="array" aca="1" ref="D22" ca="1">INDIRECT($B22&amp;"!"&amp;$B$2&amp;$D$2)</f>
        <v>Minor Positive</v>
      </c>
      <c r="E22" s="12" t="str" cm="1">
        <f t="array" aca="1" ref="E22" ca="1">INDIRECT($B22&amp;"!"&amp;$B$2&amp;$E$2)</f>
        <v>Neutral</v>
      </c>
      <c r="F22" s="12" t="str" cm="1">
        <f t="array" aca="1" ref="F22" ca="1">INDIRECT($B22&amp;"!"&amp;$B$2&amp;$F$2)</f>
        <v>Neutral</v>
      </c>
      <c r="G22" s="12" t="str" cm="1">
        <f t="array" aca="1" ref="G22" ca="1">INDIRECT($B22&amp;"!"&amp;$B$2&amp;$G$2)</f>
        <v>Neutral</v>
      </c>
      <c r="H22" s="12" t="str" cm="1">
        <f t="array" aca="1" ref="H22" ca="1">INDIRECT($B22&amp;"!"&amp;$B$2&amp;$H$2)</f>
        <v>Minor Positive</v>
      </c>
      <c r="I22" s="12" t="str" cm="1">
        <f t="array" aca="1" ref="I22" ca="1">INDIRECT($B22&amp;"!"&amp;$B$2&amp;$I$2)</f>
        <v>Minor Negative</v>
      </c>
      <c r="J22" s="12" t="str" cm="1">
        <f t="array" aca="1" ref="J22" ca="1">INDIRECT($B22&amp;"!"&amp;$B$2&amp;$J$2)</f>
        <v>Neutral</v>
      </c>
      <c r="K22" s="12" t="str" cm="1">
        <f t="array" aca="1" ref="K22" ca="1">INDIRECT($B22&amp;"!"&amp;$B$2&amp;$K$2)</f>
        <v>Minor Negative</v>
      </c>
      <c r="L22" s="12" t="str" cm="1">
        <f t="array" aca="1" ref="L22" ca="1">INDIRECT($B22&amp;"!"&amp;$B$2&amp;$L$2)</f>
        <v>Neutral</v>
      </c>
      <c r="M22" s="12" t="str" cm="1">
        <f t="array" aca="1" ref="M22" ca="1">INDIRECT($B22&amp;"!"&amp;$B$2&amp;$M$2)</f>
        <v>Significant Negative</v>
      </c>
      <c r="N22" s="12" t="str" cm="1">
        <f t="array" aca="1" ref="N22" ca="1">INDIRECT($B22&amp;"!"&amp;$B$2&amp;$N$2)</f>
        <v>Uncertain</v>
      </c>
      <c r="O22" s="12" t="str" cm="1">
        <f t="array" aca="1" ref="O22" ca="1">INDIRECT($B22&amp;"!"&amp;$B$2&amp;$O$2)</f>
        <v>Neutral</v>
      </c>
      <c r="P22" s="12" t="str" cm="1">
        <f t="array" aca="1" ref="P22" ca="1">INDIRECT($B22&amp;"!"&amp;$B$2&amp;$P$2)</f>
        <v>Neutral</v>
      </c>
      <c r="Q22" s="12" t="str" cm="1">
        <f t="array" aca="1" ref="Q22" ca="1">INDIRECT($B22&amp;"!"&amp;$B$2&amp;$Q$2)</f>
        <v>Neutral</v>
      </c>
      <c r="R22" s="12" t="str" cm="1">
        <f t="array" aca="1" ref="R22" ca="1">INDIRECT($B22&amp;"!"&amp;$B$2&amp;$R$2)</f>
        <v>Minor Negative</v>
      </c>
      <c r="U22" s="12" t="s">
        <v>76</v>
      </c>
      <c r="V22" s="47" t="str">
        <f t="shared" ca="1" si="0"/>
        <v>+</v>
      </c>
      <c r="W22" s="47" t="str">
        <f t="shared" ca="1" si="1"/>
        <v>+</v>
      </c>
      <c r="X22" s="47">
        <f t="shared" ca="1" si="2"/>
        <v>0</v>
      </c>
      <c r="Y22" s="47">
        <f t="shared" ca="1" si="3"/>
        <v>0</v>
      </c>
      <c r="Z22" s="47">
        <f t="shared" ca="1" si="4"/>
        <v>0</v>
      </c>
      <c r="AA22" s="47" t="str">
        <f t="shared" ca="1" si="5"/>
        <v>+</v>
      </c>
      <c r="AB22" s="47" t="str">
        <f t="shared" ca="1" si="6"/>
        <v>-</v>
      </c>
      <c r="AC22" s="47">
        <f t="shared" ca="1" si="7"/>
        <v>0</v>
      </c>
      <c r="AD22" s="47" t="str">
        <f t="shared" ca="1" si="8"/>
        <v>-</v>
      </c>
      <c r="AE22" s="47">
        <f t="shared" ca="1" si="9"/>
        <v>0</v>
      </c>
      <c r="AF22" s="47" t="str">
        <f t="shared" ca="1" si="10"/>
        <v>--</v>
      </c>
      <c r="AG22" s="47" t="str">
        <f t="shared" ca="1" si="11"/>
        <v>?</v>
      </c>
      <c r="AH22" s="47">
        <f t="shared" ca="1" si="12"/>
        <v>0</v>
      </c>
      <c r="AI22" s="47">
        <f t="shared" ca="1" si="13"/>
        <v>0</v>
      </c>
      <c r="AJ22" s="47">
        <f t="shared" ca="1" si="14"/>
        <v>0</v>
      </c>
      <c r="AK22" s="47" t="str">
        <f t="shared" ca="1" si="15"/>
        <v>-</v>
      </c>
      <c r="AL22" s="38" t="s">
        <v>77</v>
      </c>
    </row>
    <row r="23" spans="1:38">
      <c r="B23" s="12" t="s">
        <v>303</v>
      </c>
      <c r="C23" s="12" t="str" cm="1">
        <f t="array" aca="1" ref="C23" ca="1">INDIRECT($B23&amp;"!"&amp;$B$2&amp;$C$2)</f>
        <v>Minor Positive</v>
      </c>
      <c r="D23" s="12" t="str" cm="1">
        <f t="array" aca="1" ref="D23" ca="1">INDIRECT($B23&amp;"!"&amp;$B$2&amp;$D$2)</f>
        <v>Significant Positive</v>
      </c>
      <c r="E23" s="12" t="str" cm="1">
        <f t="array" aca="1" ref="E23" ca="1">INDIRECT($B23&amp;"!"&amp;$B$2&amp;$E$2)</f>
        <v>Neutral</v>
      </c>
      <c r="F23" s="12" t="str" cm="1">
        <f t="array" aca="1" ref="F23" ca="1">INDIRECT($B23&amp;"!"&amp;$B$2&amp;$F$2)</f>
        <v>Neutral</v>
      </c>
      <c r="G23" s="12" t="str" cm="1">
        <f t="array" aca="1" ref="G23" ca="1">INDIRECT($B23&amp;"!"&amp;$B$2&amp;$G$2)</f>
        <v>Neutral</v>
      </c>
      <c r="H23" s="12" t="str" cm="1">
        <f t="array" aca="1" ref="H23" ca="1">INDIRECT($B23&amp;"!"&amp;$B$2&amp;$H$2)</f>
        <v>Minor Positive</v>
      </c>
      <c r="I23" s="12" t="str" cm="1">
        <f t="array" aca="1" ref="I23" ca="1">INDIRECT($B23&amp;"!"&amp;$B$2&amp;$I$2)</f>
        <v>Minor Positive</v>
      </c>
      <c r="J23" s="12" t="str" cm="1">
        <f t="array" aca="1" ref="J23" ca="1">INDIRECT($B23&amp;"!"&amp;$B$2&amp;$J$2)</f>
        <v>Neutral</v>
      </c>
      <c r="K23" s="12" t="str" cm="1">
        <f t="array" aca="1" ref="K23" ca="1">INDIRECT($B23&amp;"!"&amp;$B$2&amp;$K$2)</f>
        <v>Neutral</v>
      </c>
      <c r="L23" s="12" t="str" cm="1">
        <f t="array" aca="1" ref="L23" ca="1">INDIRECT($B23&amp;"!"&amp;$B$2&amp;$L$2)</f>
        <v>Neutral</v>
      </c>
      <c r="M23" s="12" t="str" cm="1">
        <f t="array" aca="1" ref="M23" ca="1">INDIRECT($B23&amp;"!"&amp;$B$2&amp;$M$2)</f>
        <v>Significant Negative</v>
      </c>
      <c r="N23" s="12" t="str" cm="1">
        <f t="array" aca="1" ref="N23" ca="1">INDIRECT($B23&amp;"!"&amp;$B$2&amp;$N$2)</f>
        <v>Uncertain</v>
      </c>
      <c r="O23" s="12" t="str" cm="1">
        <f t="array" aca="1" ref="O23" ca="1">INDIRECT($B23&amp;"!"&amp;$B$2&amp;$O$2)</f>
        <v>Neutral</v>
      </c>
      <c r="P23" s="12" t="str" cm="1">
        <f t="array" aca="1" ref="P23" ca="1">INDIRECT($B23&amp;"!"&amp;$B$2&amp;$P$2)</f>
        <v>Neutral</v>
      </c>
      <c r="Q23" s="12" t="str" cm="1">
        <f t="array" aca="1" ref="Q23" ca="1">INDIRECT($B23&amp;"!"&amp;$B$2&amp;$Q$2)</f>
        <v>Neutral</v>
      </c>
      <c r="R23" s="12" t="str" cm="1">
        <f t="array" aca="1" ref="R23" ca="1">INDIRECT($B23&amp;"!"&amp;$B$2&amp;$R$2)</f>
        <v>Uncertain</v>
      </c>
      <c r="U23" s="12" t="s">
        <v>78</v>
      </c>
      <c r="V23" s="47" t="str">
        <f t="shared" ca="1" si="0"/>
        <v>+</v>
      </c>
      <c r="W23" s="47" t="str">
        <f t="shared" ca="1" si="1"/>
        <v>+ +</v>
      </c>
      <c r="X23" s="47">
        <f t="shared" ca="1" si="2"/>
        <v>0</v>
      </c>
      <c r="Y23" s="47">
        <f t="shared" ca="1" si="3"/>
        <v>0</v>
      </c>
      <c r="Z23" s="47">
        <f t="shared" ca="1" si="4"/>
        <v>0</v>
      </c>
      <c r="AA23" s="47" t="str">
        <f t="shared" ca="1" si="5"/>
        <v>+</v>
      </c>
      <c r="AB23" s="47" t="str">
        <f t="shared" ca="1" si="6"/>
        <v>+</v>
      </c>
      <c r="AC23" s="47">
        <f t="shared" ca="1" si="7"/>
        <v>0</v>
      </c>
      <c r="AD23" s="47">
        <f t="shared" ca="1" si="8"/>
        <v>0</v>
      </c>
      <c r="AE23" s="47">
        <f t="shared" ca="1" si="9"/>
        <v>0</v>
      </c>
      <c r="AF23" s="47" t="str">
        <f t="shared" ca="1" si="10"/>
        <v>--</v>
      </c>
      <c r="AG23" s="47" t="str">
        <f t="shared" ca="1" si="11"/>
        <v>?</v>
      </c>
      <c r="AH23" s="47">
        <f t="shared" ca="1" si="12"/>
        <v>0</v>
      </c>
      <c r="AI23" s="47">
        <f t="shared" ca="1" si="13"/>
        <v>0</v>
      </c>
      <c r="AJ23" s="47">
        <f t="shared" ca="1" si="14"/>
        <v>0</v>
      </c>
      <c r="AK23" s="47" t="str">
        <f t="shared" ca="1" si="15"/>
        <v>?</v>
      </c>
      <c r="AL23" s="38" t="s">
        <v>79</v>
      </c>
    </row>
    <row r="24" spans="1:38">
      <c r="B24" s="12" t="s">
        <v>304</v>
      </c>
      <c r="C24" s="12" t="str" cm="1">
        <f t="array" aca="1" ref="C24" ca="1">INDIRECT($B24&amp;"!"&amp;$B$2&amp;$C$2)</f>
        <v>Minor Positive</v>
      </c>
      <c r="D24" s="12" t="str" cm="1">
        <f t="array" aca="1" ref="D24" ca="1">INDIRECT($B24&amp;"!"&amp;$B$2&amp;$D$2)</f>
        <v>Significant Positive</v>
      </c>
      <c r="E24" s="12" t="str" cm="1">
        <f t="array" aca="1" ref="E24" ca="1">INDIRECT($B24&amp;"!"&amp;$B$2&amp;$E$2)</f>
        <v>Neutral</v>
      </c>
      <c r="F24" s="12" t="str" cm="1">
        <f t="array" aca="1" ref="F24" ca="1">INDIRECT($B24&amp;"!"&amp;$B$2&amp;$F$2)</f>
        <v>Neutral</v>
      </c>
      <c r="G24" s="12" t="str" cm="1">
        <f t="array" aca="1" ref="G24" ca="1">INDIRECT($B24&amp;"!"&amp;$B$2&amp;$G$2)</f>
        <v>Neutral</v>
      </c>
      <c r="H24" s="12" t="str" cm="1">
        <f t="array" aca="1" ref="H24" ca="1">INDIRECT($B24&amp;"!"&amp;$B$2&amp;$H$2)</f>
        <v>Minor Positive</v>
      </c>
      <c r="I24" s="12" t="str" cm="1">
        <f t="array" aca="1" ref="I24" ca="1">INDIRECT($B24&amp;"!"&amp;$B$2&amp;$I$2)</f>
        <v>Minor Positive</v>
      </c>
      <c r="J24" s="12" t="str" cm="1">
        <f t="array" aca="1" ref="J24" ca="1">INDIRECT($B24&amp;"!"&amp;$B$2&amp;$J$2)</f>
        <v>Neutral</v>
      </c>
      <c r="K24" s="12" t="str" cm="1">
        <f t="array" aca="1" ref="K24" ca="1">INDIRECT($B24&amp;"!"&amp;$B$2&amp;$K$2)</f>
        <v>Minor Positive</v>
      </c>
      <c r="L24" s="12" t="str" cm="1">
        <f t="array" aca="1" ref="L24" ca="1">INDIRECT($B24&amp;"!"&amp;$B$2&amp;$L$2)</f>
        <v>Neutral</v>
      </c>
      <c r="M24" s="12" t="str" cm="1">
        <f t="array" aca="1" ref="M24" ca="1">INDIRECT($B24&amp;"!"&amp;$B$2&amp;$M$2)</f>
        <v>Uncertain</v>
      </c>
      <c r="N24" s="12" t="str" cm="1">
        <f t="array" aca="1" ref="N24" ca="1">INDIRECT($B24&amp;"!"&amp;$B$2&amp;$N$2)</f>
        <v>Uncertain</v>
      </c>
      <c r="O24" s="12" t="str" cm="1">
        <f t="array" aca="1" ref="O24" ca="1">INDIRECT($B24&amp;"!"&amp;$B$2&amp;$O$2)</f>
        <v>Neutral</v>
      </c>
      <c r="P24" s="12" t="str" cm="1">
        <f t="array" aca="1" ref="P24" ca="1">INDIRECT($B24&amp;"!"&amp;$B$2&amp;$P$2)</f>
        <v>Neutral</v>
      </c>
      <c r="Q24" s="12" t="str" cm="1">
        <f t="array" aca="1" ref="Q24" ca="1">INDIRECT($B24&amp;"!"&amp;$B$2&amp;$Q$2)</f>
        <v>Minor Negative</v>
      </c>
      <c r="R24" s="12" t="str" cm="1">
        <f t="array" aca="1" ref="R24" ca="1">INDIRECT($B24&amp;"!"&amp;$B$2&amp;$R$2)</f>
        <v>Significant Negative</v>
      </c>
      <c r="U24" s="12" t="s">
        <v>80</v>
      </c>
      <c r="V24" s="47" t="str">
        <f t="shared" ca="1" si="0"/>
        <v>+</v>
      </c>
      <c r="W24" s="47" t="str">
        <f t="shared" ca="1" si="1"/>
        <v>+ +</v>
      </c>
      <c r="X24" s="47">
        <f t="shared" ca="1" si="2"/>
        <v>0</v>
      </c>
      <c r="Y24" s="47">
        <f t="shared" ca="1" si="3"/>
        <v>0</v>
      </c>
      <c r="Z24" s="47">
        <f t="shared" ca="1" si="4"/>
        <v>0</v>
      </c>
      <c r="AA24" s="47" t="str">
        <f t="shared" ca="1" si="5"/>
        <v>+</v>
      </c>
      <c r="AB24" s="47" t="str">
        <f t="shared" ca="1" si="6"/>
        <v>+</v>
      </c>
      <c r="AC24" s="47">
        <f t="shared" ca="1" si="7"/>
        <v>0</v>
      </c>
      <c r="AD24" s="47" t="str">
        <f t="shared" ca="1" si="8"/>
        <v>+</v>
      </c>
      <c r="AE24" s="47">
        <f t="shared" ca="1" si="9"/>
        <v>0</v>
      </c>
      <c r="AF24" s="47" t="str">
        <f t="shared" ca="1" si="10"/>
        <v>?</v>
      </c>
      <c r="AG24" s="47" t="str">
        <f t="shared" ca="1" si="11"/>
        <v>?</v>
      </c>
      <c r="AH24" s="47">
        <f t="shared" ca="1" si="12"/>
        <v>0</v>
      </c>
      <c r="AI24" s="47">
        <f t="shared" ca="1" si="13"/>
        <v>0</v>
      </c>
      <c r="AJ24" s="47" t="str">
        <f t="shared" ca="1" si="14"/>
        <v>-</v>
      </c>
      <c r="AK24" s="47" t="str">
        <f t="shared" ca="1" si="15"/>
        <v>--</v>
      </c>
      <c r="AL24" s="38" t="s">
        <v>81</v>
      </c>
    </row>
    <row r="25" spans="1:38">
      <c r="B25" s="12" t="s">
        <v>306</v>
      </c>
      <c r="C25" s="12" t="str" cm="1">
        <f t="array" aca="1" ref="C25" ca="1">INDIRECT($B25&amp;"!"&amp;$B$2&amp;$C$2)</f>
        <v>Minor Positive</v>
      </c>
      <c r="D25" s="12" t="str" cm="1">
        <f t="array" aca="1" ref="D25" ca="1">INDIRECT($B25&amp;"!"&amp;$B$2&amp;$D$2)</f>
        <v>Significant Positive</v>
      </c>
      <c r="E25" s="12" t="str" cm="1">
        <f t="array" aca="1" ref="E25" ca="1">INDIRECT($B25&amp;"!"&amp;$B$2&amp;$E$2)</f>
        <v>Neutral</v>
      </c>
      <c r="F25" s="12" t="str" cm="1">
        <f t="array" aca="1" ref="F25" ca="1">INDIRECT($B25&amp;"!"&amp;$B$2&amp;$F$2)</f>
        <v>Neutral</v>
      </c>
      <c r="G25" s="12" t="str" cm="1">
        <f t="array" aca="1" ref="G25" ca="1">INDIRECT($B25&amp;"!"&amp;$B$2&amp;$G$2)</f>
        <v>Neutral</v>
      </c>
      <c r="H25" s="12" t="str" cm="1">
        <f t="array" aca="1" ref="H25" ca="1">INDIRECT($B25&amp;"!"&amp;$B$2&amp;$H$2)</f>
        <v>Minor Positive</v>
      </c>
      <c r="I25" s="12" t="str" cm="1">
        <f t="array" aca="1" ref="I25" ca="1">INDIRECT($B25&amp;"!"&amp;$B$2&amp;$I$2)</f>
        <v>Minor Positive</v>
      </c>
      <c r="J25" s="12" t="str" cm="1">
        <f t="array" aca="1" ref="J25" ca="1">INDIRECT($B25&amp;"!"&amp;$B$2&amp;$J$2)</f>
        <v>Neutral</v>
      </c>
      <c r="K25" s="12" t="str" cm="1">
        <f t="array" aca="1" ref="K25" ca="1">INDIRECT($B25&amp;"!"&amp;$B$2&amp;$K$2)</f>
        <v>Minor Positive</v>
      </c>
      <c r="L25" s="12" t="str" cm="1">
        <f t="array" aca="1" ref="L25" ca="1">INDIRECT($B25&amp;"!"&amp;$B$2&amp;$L$2)</f>
        <v>Neutral</v>
      </c>
      <c r="M25" s="12" t="str" cm="1">
        <f t="array" aca="1" ref="M25" ca="1">INDIRECT($B25&amp;"!"&amp;$B$2&amp;$M$2)</f>
        <v>Significant Positive</v>
      </c>
      <c r="N25" s="12" t="str" cm="1">
        <f t="array" aca="1" ref="N25" ca="1">INDIRECT($B25&amp;"!"&amp;$B$2&amp;$N$2)</f>
        <v>Uncertain</v>
      </c>
      <c r="O25" s="12" t="str" cm="1">
        <f t="array" aca="1" ref="O25" ca="1">INDIRECT($B25&amp;"!"&amp;$B$2&amp;$O$2)</f>
        <v>Neutral</v>
      </c>
      <c r="P25" s="12" t="str" cm="1">
        <f t="array" aca="1" ref="P25" ca="1">INDIRECT($B25&amp;"!"&amp;$B$2&amp;$P$2)</f>
        <v>Neutral</v>
      </c>
      <c r="Q25" s="12" t="str" cm="1">
        <f t="array" aca="1" ref="Q25" ca="1">INDIRECT($B25&amp;"!"&amp;$B$2&amp;$Q$2)</f>
        <v>Minor Negative</v>
      </c>
      <c r="R25" s="12" t="str" cm="1">
        <f t="array" aca="1" ref="R25" ca="1">INDIRECT($B25&amp;"!"&amp;$B$2&amp;$R$2)</f>
        <v>Significant Negative</v>
      </c>
      <c r="U25" s="12" t="s">
        <v>82</v>
      </c>
      <c r="V25" s="47" t="str">
        <f t="shared" ca="1" si="0"/>
        <v>+</v>
      </c>
      <c r="W25" s="47" t="str">
        <f t="shared" ca="1" si="1"/>
        <v>+ +</v>
      </c>
      <c r="X25" s="47">
        <f t="shared" ca="1" si="2"/>
        <v>0</v>
      </c>
      <c r="Y25" s="47">
        <f t="shared" ca="1" si="3"/>
        <v>0</v>
      </c>
      <c r="Z25" s="47">
        <f t="shared" ca="1" si="4"/>
        <v>0</v>
      </c>
      <c r="AA25" s="47" t="str">
        <f t="shared" ca="1" si="5"/>
        <v>+</v>
      </c>
      <c r="AB25" s="47" t="str">
        <f t="shared" ca="1" si="6"/>
        <v>+</v>
      </c>
      <c r="AC25" s="47">
        <f t="shared" ca="1" si="7"/>
        <v>0</v>
      </c>
      <c r="AD25" s="47" t="str">
        <f t="shared" ca="1" si="8"/>
        <v>+</v>
      </c>
      <c r="AE25" s="47">
        <f t="shared" ca="1" si="9"/>
        <v>0</v>
      </c>
      <c r="AF25" s="47" t="str">
        <f t="shared" ca="1" si="10"/>
        <v>+ +</v>
      </c>
      <c r="AG25" s="47" t="str">
        <f t="shared" ca="1" si="11"/>
        <v>?</v>
      </c>
      <c r="AH25" s="47">
        <f t="shared" ca="1" si="12"/>
        <v>0</v>
      </c>
      <c r="AI25" s="47">
        <f t="shared" ca="1" si="13"/>
        <v>0</v>
      </c>
      <c r="AJ25" s="47" t="str">
        <f t="shared" ca="1" si="14"/>
        <v>-</v>
      </c>
      <c r="AK25" s="47" t="str">
        <f t="shared" ca="1" si="15"/>
        <v>--</v>
      </c>
      <c r="AL25" s="38" t="s">
        <v>83</v>
      </c>
    </row>
    <row r="26" spans="1:38">
      <c r="B26" s="12" t="s">
        <v>307</v>
      </c>
      <c r="C26" s="12" t="str" cm="1">
        <f t="array" aca="1" ref="C26" ca="1">INDIRECT($B26&amp;"!"&amp;$B$2&amp;$C$2)</f>
        <v>Minor Positive</v>
      </c>
      <c r="D26" s="12" t="str" cm="1">
        <f t="array" aca="1" ref="D26" ca="1">INDIRECT($B26&amp;"!"&amp;$B$2&amp;$D$2)</f>
        <v>Significant Positive</v>
      </c>
      <c r="E26" s="12" t="str" cm="1">
        <f t="array" aca="1" ref="E26" ca="1">INDIRECT($B26&amp;"!"&amp;$B$2&amp;$E$2)</f>
        <v>Neutral</v>
      </c>
      <c r="F26" s="12" t="str" cm="1">
        <f t="array" aca="1" ref="F26" ca="1">INDIRECT($B26&amp;"!"&amp;$B$2&amp;$F$2)</f>
        <v>Neutral</v>
      </c>
      <c r="G26" s="12" t="str" cm="1">
        <f t="array" aca="1" ref="G26" ca="1">INDIRECT($B26&amp;"!"&amp;$B$2&amp;$G$2)</f>
        <v>Neutral</v>
      </c>
      <c r="H26" s="12" t="str" cm="1">
        <f t="array" aca="1" ref="H26" ca="1">INDIRECT($B26&amp;"!"&amp;$B$2&amp;$H$2)</f>
        <v>Minor Positive</v>
      </c>
      <c r="I26" s="12" t="str" cm="1">
        <f t="array" aca="1" ref="I26" ca="1">INDIRECT($B26&amp;"!"&amp;$B$2&amp;$I$2)</f>
        <v>Minor Positive</v>
      </c>
      <c r="J26" s="12" t="str" cm="1">
        <f t="array" aca="1" ref="J26" ca="1">INDIRECT($B26&amp;"!"&amp;$B$2&amp;$J$2)</f>
        <v>Neutral</v>
      </c>
      <c r="K26" s="12" t="str" cm="1">
        <f t="array" aca="1" ref="K26" ca="1">INDIRECT($B26&amp;"!"&amp;$B$2&amp;$K$2)</f>
        <v>Minor Positive</v>
      </c>
      <c r="L26" s="12" t="str" cm="1">
        <f t="array" aca="1" ref="L26" ca="1">INDIRECT($B26&amp;"!"&amp;$B$2&amp;$L$2)</f>
        <v>Neutral</v>
      </c>
      <c r="M26" s="12" t="str" cm="1">
        <f t="array" aca="1" ref="M26" ca="1">INDIRECT($B26&amp;"!"&amp;$B$2&amp;$M$2)</f>
        <v>Minor Positive</v>
      </c>
      <c r="N26" s="12" t="str" cm="1">
        <f t="array" aca="1" ref="N26" ca="1">INDIRECT($B26&amp;"!"&amp;$B$2&amp;$N$2)</f>
        <v>Neutral</v>
      </c>
      <c r="O26" s="12" t="str" cm="1">
        <f t="array" aca="1" ref="O26" ca="1">INDIRECT($B26&amp;"!"&amp;$B$2&amp;$O$2)</f>
        <v>Minor Positive</v>
      </c>
      <c r="P26" s="12" t="str" cm="1">
        <f t="array" aca="1" ref="P26" ca="1">INDIRECT($B26&amp;"!"&amp;$B$2&amp;$P$2)</f>
        <v>Neutral</v>
      </c>
      <c r="Q26" s="12" t="str" cm="1">
        <f t="array" aca="1" ref="Q26" ca="1">INDIRECT($B26&amp;"!"&amp;$B$2&amp;$Q$2)</f>
        <v>Minor Negative</v>
      </c>
      <c r="R26" s="12" t="str" cm="1">
        <f t="array" aca="1" ref="R26" ca="1">INDIRECT($B26&amp;"!"&amp;$B$2&amp;$R$2)</f>
        <v>Uncertain</v>
      </c>
      <c r="U26" s="12" t="s">
        <v>308</v>
      </c>
      <c r="V26" s="47" t="str">
        <f t="shared" ca="1" si="0"/>
        <v>+</v>
      </c>
      <c r="W26" s="47" t="str">
        <f t="shared" ca="1" si="1"/>
        <v>+ +</v>
      </c>
      <c r="X26" s="47">
        <f t="shared" ca="1" si="2"/>
        <v>0</v>
      </c>
      <c r="Y26" s="47">
        <f t="shared" ca="1" si="3"/>
        <v>0</v>
      </c>
      <c r="Z26" s="47">
        <f t="shared" ca="1" si="4"/>
        <v>0</v>
      </c>
      <c r="AA26" s="47" t="str">
        <f t="shared" ca="1" si="5"/>
        <v>+</v>
      </c>
      <c r="AB26" s="47" t="str">
        <f t="shared" ca="1" si="6"/>
        <v>+</v>
      </c>
      <c r="AC26" s="47">
        <f t="shared" ca="1" si="7"/>
        <v>0</v>
      </c>
      <c r="AD26" s="47" t="str">
        <f t="shared" ca="1" si="8"/>
        <v>+</v>
      </c>
      <c r="AE26" s="47">
        <f t="shared" ca="1" si="9"/>
        <v>0</v>
      </c>
      <c r="AF26" s="47" t="str">
        <f t="shared" ca="1" si="10"/>
        <v>+</v>
      </c>
      <c r="AG26" s="47">
        <f t="shared" ca="1" si="11"/>
        <v>0</v>
      </c>
      <c r="AH26" s="47" t="str">
        <f t="shared" ca="1" si="12"/>
        <v>+</v>
      </c>
      <c r="AI26" s="47">
        <f t="shared" ca="1" si="13"/>
        <v>0</v>
      </c>
      <c r="AJ26" s="47" t="str">
        <f t="shared" ca="1" si="14"/>
        <v>-</v>
      </c>
      <c r="AK26" s="47" t="str">
        <f t="shared" ca="1" si="15"/>
        <v>?</v>
      </c>
      <c r="AL26" s="38" t="s">
        <v>85</v>
      </c>
    </row>
    <row r="27" spans="1:38">
      <c r="B27" s="12" t="s">
        <v>309</v>
      </c>
      <c r="C27" s="12" t="str" cm="1">
        <f t="array" aca="1" ref="C27" ca="1">INDIRECT($B27&amp;"!"&amp;$B$2&amp;$C$2)</f>
        <v>Minor Positive</v>
      </c>
      <c r="D27" s="12" t="str" cm="1">
        <f t="array" aca="1" ref="D27" ca="1">INDIRECT($B27&amp;"!"&amp;$B$2&amp;$D$2)</f>
        <v>Significant Positive</v>
      </c>
      <c r="E27" s="12" t="str" cm="1">
        <f t="array" aca="1" ref="E27" ca="1">INDIRECT($B27&amp;"!"&amp;$B$2&amp;$E$2)</f>
        <v>Neutral</v>
      </c>
      <c r="F27" s="12" t="str" cm="1">
        <f t="array" aca="1" ref="F27" ca="1">INDIRECT($B27&amp;"!"&amp;$B$2&amp;$F$2)</f>
        <v>Neutral</v>
      </c>
      <c r="G27" s="12" t="str" cm="1">
        <f t="array" aca="1" ref="G27" ca="1">INDIRECT($B27&amp;"!"&amp;$B$2&amp;$G$2)</f>
        <v>Neutral</v>
      </c>
      <c r="H27" s="12" t="str" cm="1">
        <f t="array" aca="1" ref="H27" ca="1">INDIRECT($B27&amp;"!"&amp;$B$2&amp;$H$2)</f>
        <v>Minor Positive</v>
      </c>
      <c r="I27" s="12" t="str" cm="1">
        <f t="array" aca="1" ref="I27" ca="1">INDIRECT($B27&amp;"!"&amp;$B$2&amp;$I$2)</f>
        <v>Minor Positive</v>
      </c>
      <c r="J27" s="12" t="str" cm="1">
        <f t="array" aca="1" ref="J27" ca="1">INDIRECT($B27&amp;"!"&amp;$B$2&amp;$J$2)</f>
        <v>Neutral</v>
      </c>
      <c r="K27" s="12" t="str" cm="1">
        <f t="array" aca="1" ref="K27" ca="1">INDIRECT($B27&amp;"!"&amp;$B$2&amp;$K$2)</f>
        <v>Minor Positive</v>
      </c>
      <c r="L27" s="12" t="str" cm="1">
        <f t="array" aca="1" ref="L27" ca="1">INDIRECT($B27&amp;"!"&amp;$B$2&amp;$L$2)</f>
        <v>Neutral</v>
      </c>
      <c r="M27" s="12" t="str" cm="1">
        <f t="array" aca="1" ref="M27" ca="1">INDIRECT($B27&amp;"!"&amp;$B$2&amp;$M$2)</f>
        <v>Significant Negative</v>
      </c>
      <c r="N27" s="12" t="str" cm="1">
        <f t="array" aca="1" ref="N27" ca="1">INDIRECT($B27&amp;"!"&amp;$B$2&amp;$N$2)</f>
        <v>Neutral</v>
      </c>
      <c r="O27" s="12" t="str" cm="1">
        <f t="array" aca="1" ref="O27" ca="1">INDIRECT($B27&amp;"!"&amp;$B$2&amp;$O$2)</f>
        <v>Neutral</v>
      </c>
      <c r="P27" s="12" t="str" cm="1">
        <f t="array" aca="1" ref="P27" ca="1">INDIRECT($B27&amp;"!"&amp;$B$2&amp;$P$2)</f>
        <v>Neutral</v>
      </c>
      <c r="Q27" s="12" t="str" cm="1">
        <f t="array" aca="1" ref="Q27" ca="1">INDIRECT($B27&amp;"!"&amp;$B$2&amp;$Q$2)</f>
        <v>Neutral</v>
      </c>
      <c r="R27" s="12" t="str" cm="1">
        <f t="array" aca="1" ref="R27" ca="1">INDIRECT($B27&amp;"!"&amp;$B$2&amp;$R$2)</f>
        <v>Uncertain</v>
      </c>
      <c r="U27" s="12" t="s">
        <v>310</v>
      </c>
      <c r="V27" s="47" t="str">
        <f t="shared" ca="1" si="0"/>
        <v>+</v>
      </c>
      <c r="W27" s="47" t="str">
        <f t="shared" ca="1" si="1"/>
        <v>+ +</v>
      </c>
      <c r="X27" s="47">
        <f t="shared" ca="1" si="2"/>
        <v>0</v>
      </c>
      <c r="Y27" s="47">
        <f t="shared" ca="1" si="3"/>
        <v>0</v>
      </c>
      <c r="Z27" s="47">
        <f t="shared" ca="1" si="4"/>
        <v>0</v>
      </c>
      <c r="AA27" s="47" t="str">
        <f t="shared" ca="1" si="5"/>
        <v>+</v>
      </c>
      <c r="AB27" s="47" t="str">
        <f t="shared" ca="1" si="6"/>
        <v>+</v>
      </c>
      <c r="AC27" s="47">
        <f t="shared" ca="1" si="7"/>
        <v>0</v>
      </c>
      <c r="AD27" s="47" t="str">
        <f t="shared" ca="1" si="8"/>
        <v>+</v>
      </c>
      <c r="AE27" s="47">
        <f t="shared" ca="1" si="9"/>
        <v>0</v>
      </c>
      <c r="AF27" s="47" t="str">
        <f t="shared" ca="1" si="10"/>
        <v>--</v>
      </c>
      <c r="AG27" s="47">
        <f t="shared" ca="1" si="11"/>
        <v>0</v>
      </c>
      <c r="AH27" s="47">
        <f t="shared" ca="1" si="12"/>
        <v>0</v>
      </c>
      <c r="AI27" s="47">
        <f t="shared" ca="1" si="13"/>
        <v>0</v>
      </c>
      <c r="AJ27" s="47">
        <f t="shared" ca="1" si="14"/>
        <v>0</v>
      </c>
      <c r="AK27" s="47" t="str">
        <f t="shared" ca="1" si="15"/>
        <v>?</v>
      </c>
      <c r="AL27" s="38" t="s">
        <v>88</v>
      </c>
    </row>
    <row r="28" spans="1:38">
      <c r="B28" s="12" t="s">
        <v>311</v>
      </c>
      <c r="C28" s="12" t="str" cm="1">
        <f t="array" aca="1" ref="C28" ca="1">INDIRECT($B28&amp;"!"&amp;$B$2&amp;$C$2)</f>
        <v>Minor Positive</v>
      </c>
      <c r="D28" s="12" t="str" cm="1">
        <f t="array" aca="1" ref="D28" ca="1">INDIRECT($B28&amp;"!"&amp;$B$2&amp;$D$2)</f>
        <v>Significant Positive</v>
      </c>
      <c r="E28" s="12" t="str" cm="1">
        <f t="array" aca="1" ref="E28" ca="1">INDIRECT($B28&amp;"!"&amp;$B$2&amp;$E$2)</f>
        <v>Neutral</v>
      </c>
      <c r="F28" s="12" t="str" cm="1">
        <f t="array" aca="1" ref="F28" ca="1">INDIRECT($B28&amp;"!"&amp;$B$2&amp;$F$2)</f>
        <v>Neutral</v>
      </c>
      <c r="G28" s="12" t="str" cm="1">
        <f t="array" aca="1" ref="G28" ca="1">INDIRECT($B28&amp;"!"&amp;$B$2&amp;$G$2)</f>
        <v>Neutral</v>
      </c>
      <c r="H28" s="12" t="str" cm="1">
        <f t="array" aca="1" ref="H28" ca="1">INDIRECT($B28&amp;"!"&amp;$B$2&amp;$H$2)</f>
        <v>Minor Positive</v>
      </c>
      <c r="I28" s="12" t="str" cm="1">
        <f t="array" aca="1" ref="I28" ca="1">INDIRECT($B28&amp;"!"&amp;$B$2&amp;$I$2)</f>
        <v>Neutral</v>
      </c>
      <c r="J28" s="12" t="str" cm="1">
        <f t="array" aca="1" ref="J28" ca="1">INDIRECT($B28&amp;"!"&amp;$B$2&amp;$J$2)</f>
        <v>Neutral</v>
      </c>
      <c r="K28" s="12" t="str" cm="1">
        <f t="array" aca="1" ref="K28" ca="1">INDIRECT($B28&amp;"!"&amp;$B$2&amp;$K$2)</f>
        <v>Significant Positive</v>
      </c>
      <c r="L28" s="12" t="str" cm="1">
        <f t="array" aca="1" ref="L28" ca="1">INDIRECT($B28&amp;"!"&amp;$B$2&amp;$L$2)</f>
        <v>Neutral</v>
      </c>
      <c r="M28" s="12" t="str" cm="1">
        <f t="array" aca="1" ref="M28" ca="1">INDIRECT($B28&amp;"!"&amp;$B$2&amp;$M$2)</f>
        <v>Significant Negative</v>
      </c>
      <c r="N28" s="12" t="str" cm="1">
        <f t="array" aca="1" ref="N28" ca="1">INDIRECT($B28&amp;"!"&amp;$B$2&amp;$N$2)</f>
        <v>Uncertain</v>
      </c>
      <c r="O28" s="12" t="str" cm="1">
        <f t="array" aca="1" ref="O28" ca="1">INDIRECT($B28&amp;"!"&amp;$B$2&amp;$O$2)</f>
        <v>Neutral</v>
      </c>
      <c r="P28" s="12" t="str" cm="1">
        <f t="array" aca="1" ref="P28" ca="1">INDIRECT($B28&amp;"!"&amp;$B$2&amp;$P$2)</f>
        <v>Neutral</v>
      </c>
      <c r="Q28" s="12" t="str" cm="1">
        <f t="array" aca="1" ref="Q28" ca="1">INDIRECT($B28&amp;"!"&amp;$B$2&amp;$Q$2)</f>
        <v>Minor Negative</v>
      </c>
      <c r="R28" s="12" t="str" cm="1">
        <f t="array" aca="1" ref="R28" ca="1">INDIRECT($B28&amp;"!"&amp;$B$2&amp;$R$2)</f>
        <v>Minor Negative</v>
      </c>
      <c r="U28" s="12" t="s">
        <v>90</v>
      </c>
      <c r="V28" s="47" t="str">
        <f t="shared" ca="1" si="0"/>
        <v>+</v>
      </c>
      <c r="W28" s="47" t="str">
        <f t="shared" ca="1" si="1"/>
        <v>+ +</v>
      </c>
      <c r="X28" s="47">
        <f t="shared" ca="1" si="2"/>
        <v>0</v>
      </c>
      <c r="Y28" s="47">
        <f t="shared" ca="1" si="3"/>
        <v>0</v>
      </c>
      <c r="Z28" s="47">
        <f t="shared" ca="1" si="4"/>
        <v>0</v>
      </c>
      <c r="AA28" s="47" t="str">
        <f t="shared" ca="1" si="5"/>
        <v>+</v>
      </c>
      <c r="AB28" s="47">
        <f t="shared" ca="1" si="6"/>
        <v>0</v>
      </c>
      <c r="AC28" s="47">
        <f t="shared" ca="1" si="7"/>
        <v>0</v>
      </c>
      <c r="AD28" s="47" t="str">
        <f t="shared" ca="1" si="8"/>
        <v>+ +</v>
      </c>
      <c r="AE28" s="47">
        <f t="shared" ca="1" si="9"/>
        <v>0</v>
      </c>
      <c r="AF28" s="47" t="str">
        <f t="shared" ca="1" si="10"/>
        <v>--</v>
      </c>
      <c r="AG28" s="47" t="str">
        <f t="shared" ca="1" si="11"/>
        <v>?</v>
      </c>
      <c r="AH28" s="47">
        <f t="shared" ca="1" si="12"/>
        <v>0</v>
      </c>
      <c r="AI28" s="47">
        <f t="shared" ca="1" si="13"/>
        <v>0</v>
      </c>
      <c r="AJ28" s="47" t="str">
        <f t="shared" ca="1" si="14"/>
        <v>-</v>
      </c>
      <c r="AK28" s="47" t="str">
        <f t="shared" ca="1" si="15"/>
        <v>-</v>
      </c>
      <c r="AL28" s="125" t="s">
        <v>89</v>
      </c>
    </row>
    <row r="29" spans="1:38">
      <c r="B29" s="12" t="s">
        <v>312</v>
      </c>
      <c r="C29" s="12" t="str" cm="1">
        <f t="array" aca="1" ref="C29" ca="1">INDIRECT($B29&amp;"!"&amp;$B$2&amp;$C$2)</f>
        <v>Minor Positive</v>
      </c>
      <c r="D29" s="12" t="str" cm="1">
        <f t="array" aca="1" ref="D29" ca="1">INDIRECT($B29&amp;"!"&amp;$B$2&amp;$D$2)</f>
        <v>Significant Positive</v>
      </c>
      <c r="E29" s="12" t="str" cm="1">
        <f t="array" aca="1" ref="E29" ca="1">INDIRECT($B29&amp;"!"&amp;$B$2&amp;$E$2)</f>
        <v>Neutral</v>
      </c>
      <c r="F29" s="12" t="str" cm="1">
        <f t="array" aca="1" ref="F29" ca="1">INDIRECT($B29&amp;"!"&amp;$B$2&amp;$F$2)</f>
        <v>Neutral</v>
      </c>
      <c r="G29" s="12" t="str" cm="1">
        <f t="array" aca="1" ref="G29" ca="1">INDIRECT($B29&amp;"!"&amp;$B$2&amp;$G$2)</f>
        <v>Neutral</v>
      </c>
      <c r="H29" s="12" t="str" cm="1">
        <f t="array" aca="1" ref="H29" ca="1">INDIRECT($B29&amp;"!"&amp;$B$2&amp;$H$2)</f>
        <v>Minor Positive</v>
      </c>
      <c r="I29" s="12" t="str" cm="1">
        <f t="array" aca="1" ref="I29" ca="1">INDIRECT($B29&amp;"!"&amp;$B$2&amp;$I$2)</f>
        <v>Neutral</v>
      </c>
      <c r="J29" s="12" t="str" cm="1">
        <f t="array" aca="1" ref="J29" ca="1">INDIRECT($B29&amp;"!"&amp;$B$2&amp;$J$2)</f>
        <v>Neutral</v>
      </c>
      <c r="K29" s="12" t="str" cm="1">
        <f t="array" aca="1" ref="K29" ca="1">INDIRECT($B29&amp;"!"&amp;$B$2&amp;$K$2)</f>
        <v>Neutral</v>
      </c>
      <c r="L29" s="12" t="str" cm="1">
        <f t="array" aca="1" ref="L29" ca="1">INDIRECT($B29&amp;"!"&amp;$B$2&amp;$L$2)</f>
        <v>Neutral</v>
      </c>
      <c r="M29" s="12" t="str" cm="1">
        <f t="array" aca="1" ref="M29" ca="1">INDIRECT($B29&amp;"!"&amp;$B$2&amp;$M$2)</f>
        <v>Significant Negative</v>
      </c>
      <c r="N29" s="12" t="str" cm="1">
        <f t="array" aca="1" ref="N29" ca="1">INDIRECT($B29&amp;"!"&amp;$B$2&amp;$N$2)</f>
        <v>Uncertain</v>
      </c>
      <c r="O29" s="12" t="str" cm="1">
        <f t="array" aca="1" ref="O29" ca="1">INDIRECT($B29&amp;"!"&amp;$B$2&amp;$O$2)</f>
        <v>Minor Positive</v>
      </c>
      <c r="P29" s="12" t="str" cm="1">
        <f t="array" aca="1" ref="P29" ca="1">INDIRECT($B29&amp;"!"&amp;$B$2&amp;$P$2)</f>
        <v>Neutral</v>
      </c>
      <c r="Q29" s="12" t="str" cm="1">
        <f t="array" aca="1" ref="Q29" ca="1">INDIRECT($B29&amp;"!"&amp;$B$2&amp;$Q$2)</f>
        <v>Minor Negative</v>
      </c>
      <c r="R29" s="12" t="str" cm="1">
        <f t="array" aca="1" ref="R29" ca="1">INDIRECT($B29&amp;"!"&amp;$B$2&amp;$R$2)</f>
        <v>Uncertain</v>
      </c>
      <c r="U29" s="12" t="s">
        <v>91</v>
      </c>
      <c r="V29" s="47" t="str">
        <f t="shared" ca="1" si="0"/>
        <v>+</v>
      </c>
      <c r="W29" s="47" t="str">
        <f t="shared" ca="1" si="1"/>
        <v>+ +</v>
      </c>
      <c r="X29" s="47">
        <f t="shared" ca="1" si="2"/>
        <v>0</v>
      </c>
      <c r="Y29" s="47">
        <f t="shared" ca="1" si="3"/>
        <v>0</v>
      </c>
      <c r="Z29" s="47">
        <f t="shared" ca="1" si="4"/>
        <v>0</v>
      </c>
      <c r="AA29" s="47" t="str">
        <f t="shared" ca="1" si="5"/>
        <v>+</v>
      </c>
      <c r="AB29" s="47">
        <f t="shared" ca="1" si="6"/>
        <v>0</v>
      </c>
      <c r="AC29" s="47">
        <f t="shared" ca="1" si="7"/>
        <v>0</v>
      </c>
      <c r="AD29" s="47">
        <f t="shared" ca="1" si="8"/>
        <v>0</v>
      </c>
      <c r="AE29" s="47">
        <f t="shared" ca="1" si="9"/>
        <v>0</v>
      </c>
      <c r="AF29" s="47" t="str">
        <f t="shared" ca="1" si="10"/>
        <v>--</v>
      </c>
      <c r="AG29" s="47" t="str">
        <f t="shared" ca="1" si="11"/>
        <v>?</v>
      </c>
      <c r="AH29" s="47" t="str">
        <f t="shared" ca="1" si="12"/>
        <v>+</v>
      </c>
      <c r="AI29" s="47">
        <f t="shared" ca="1" si="13"/>
        <v>0</v>
      </c>
      <c r="AJ29" s="47" t="str">
        <f t="shared" ca="1" si="14"/>
        <v>-</v>
      </c>
      <c r="AK29" s="47" t="str">
        <f t="shared" ca="1" si="15"/>
        <v>?</v>
      </c>
      <c r="AL29" s="125" t="s">
        <v>85</v>
      </c>
    </row>
    <row r="30" spans="1:38">
      <c r="B30" s="12" t="s">
        <v>313</v>
      </c>
      <c r="C30" s="12" t="str" cm="1">
        <f t="array" aca="1" ref="C30" ca="1">INDIRECT($B30&amp;"!"&amp;$B$2&amp;$C$2)</f>
        <v>Minor Positive</v>
      </c>
      <c r="D30" s="12" t="str" cm="1">
        <f t="array" aca="1" ref="D30" ca="1">INDIRECT($B30&amp;"!"&amp;$B$2&amp;$D$2)</f>
        <v>Significant Positive</v>
      </c>
      <c r="E30" s="12" t="str" cm="1">
        <f t="array" aca="1" ref="E30" ca="1">INDIRECT($B30&amp;"!"&amp;$B$2&amp;$E$2)</f>
        <v>Neutral</v>
      </c>
      <c r="F30" s="12" t="str" cm="1">
        <f t="array" aca="1" ref="F30" ca="1">INDIRECT($B30&amp;"!"&amp;$B$2&amp;$F$2)</f>
        <v>Neutral</v>
      </c>
      <c r="G30" s="12" t="str" cm="1">
        <f t="array" aca="1" ref="G30" ca="1">INDIRECT($B30&amp;"!"&amp;$B$2&amp;$G$2)</f>
        <v>Neutral</v>
      </c>
      <c r="H30" s="12" t="str" cm="1">
        <f t="array" aca="1" ref="H30" ca="1">INDIRECT($B30&amp;"!"&amp;$B$2&amp;$H$2)</f>
        <v>Minor Positive</v>
      </c>
      <c r="I30" s="12" t="str" cm="1">
        <f t="array" aca="1" ref="I30" ca="1">INDIRECT($B30&amp;"!"&amp;$B$2&amp;$I$2)</f>
        <v>Minor Positive</v>
      </c>
      <c r="J30" s="12" t="str" cm="1">
        <f t="array" aca="1" ref="J30" ca="1">INDIRECT($B30&amp;"!"&amp;$B$2&amp;$J$2)</f>
        <v>Neutral</v>
      </c>
      <c r="K30" s="12" t="str" cm="1">
        <f t="array" aca="1" ref="K30" ca="1">INDIRECT($B30&amp;"!"&amp;$B$2&amp;$K$2)</f>
        <v>Minor Positive</v>
      </c>
      <c r="L30" s="12" t="str" cm="1">
        <f t="array" aca="1" ref="L30" ca="1">INDIRECT($B30&amp;"!"&amp;$B$2&amp;$L$2)</f>
        <v>Neutral</v>
      </c>
      <c r="M30" s="12" t="str" cm="1">
        <f t="array" aca="1" ref="M30" ca="1">INDIRECT($B30&amp;"!"&amp;$B$2&amp;$M$2)</f>
        <v>Minor Positive</v>
      </c>
      <c r="N30" s="12" t="str" cm="1">
        <f t="array" aca="1" ref="N30" ca="1">INDIRECT($B30&amp;"!"&amp;$B$2&amp;$N$2)</f>
        <v>Neutral</v>
      </c>
      <c r="O30" s="12" t="str" cm="1">
        <f t="array" aca="1" ref="O30" ca="1">INDIRECT($B30&amp;"!"&amp;$B$2&amp;$O$2)</f>
        <v>Minor Positive</v>
      </c>
      <c r="P30" s="12" t="str" cm="1">
        <f t="array" aca="1" ref="P30" ca="1">INDIRECT($B30&amp;"!"&amp;$B$2&amp;$P$2)</f>
        <v>Neutral</v>
      </c>
      <c r="Q30" s="12" t="str" cm="1">
        <f t="array" aca="1" ref="Q30" ca="1">INDIRECT($B30&amp;"!"&amp;$B$2&amp;$Q$2)</f>
        <v>Minor Negative</v>
      </c>
      <c r="R30" s="12" t="str" cm="1">
        <f t="array" aca="1" ref="R30" ca="1">INDIRECT($B30&amp;"!"&amp;$B$2&amp;$R$2)</f>
        <v>Uncertain</v>
      </c>
      <c r="U30" s="12" t="s">
        <v>92</v>
      </c>
      <c r="V30" s="47" t="str">
        <f t="shared" ca="1" si="0"/>
        <v>+</v>
      </c>
      <c r="W30" s="47" t="str">
        <f t="shared" ca="1" si="1"/>
        <v>+ +</v>
      </c>
      <c r="X30" s="47">
        <f t="shared" ca="1" si="2"/>
        <v>0</v>
      </c>
      <c r="Y30" s="47">
        <f t="shared" ca="1" si="3"/>
        <v>0</v>
      </c>
      <c r="Z30" s="47">
        <f t="shared" ca="1" si="4"/>
        <v>0</v>
      </c>
      <c r="AA30" s="47" t="str">
        <f t="shared" ca="1" si="5"/>
        <v>+</v>
      </c>
      <c r="AB30" s="47" t="str">
        <f t="shared" ca="1" si="6"/>
        <v>+</v>
      </c>
      <c r="AC30" s="47">
        <f t="shared" ca="1" si="7"/>
        <v>0</v>
      </c>
      <c r="AD30" s="47" t="str">
        <f t="shared" ca="1" si="8"/>
        <v>+</v>
      </c>
      <c r="AE30" s="47">
        <f t="shared" ca="1" si="9"/>
        <v>0</v>
      </c>
      <c r="AF30" s="47" t="str">
        <f t="shared" ca="1" si="10"/>
        <v>+</v>
      </c>
      <c r="AG30" s="47">
        <f t="shared" ca="1" si="11"/>
        <v>0</v>
      </c>
      <c r="AH30" s="47" t="str">
        <f t="shared" ca="1" si="12"/>
        <v>+</v>
      </c>
      <c r="AI30" s="47">
        <f t="shared" ca="1" si="13"/>
        <v>0</v>
      </c>
      <c r="AJ30" s="47" t="str">
        <f t="shared" ca="1" si="14"/>
        <v>-</v>
      </c>
      <c r="AK30" s="47" t="str">
        <f t="shared" ca="1" si="15"/>
        <v>?</v>
      </c>
      <c r="AL30" s="125" t="s">
        <v>85</v>
      </c>
    </row>
    <row r="31" spans="1:38">
      <c r="B31" s="12" t="s">
        <v>314</v>
      </c>
      <c r="C31" s="12" t="str" cm="1">
        <f t="array" aca="1" ref="C31" ca="1">INDIRECT($B31&amp;"!"&amp;$B$2&amp;$C$2)</f>
        <v>Minor Positive</v>
      </c>
      <c r="D31" s="12" t="str" cm="1">
        <f t="array" aca="1" ref="D31" ca="1">INDIRECT($B31&amp;"!"&amp;$B$2&amp;$D$2)</f>
        <v>Significant Positive</v>
      </c>
      <c r="E31" s="12" t="str" cm="1">
        <f t="array" aca="1" ref="E31" ca="1">INDIRECT($B31&amp;"!"&amp;$B$2&amp;$E$2)</f>
        <v>Neutral</v>
      </c>
      <c r="F31" s="12" t="str" cm="1">
        <f t="array" aca="1" ref="F31" ca="1">INDIRECT($B31&amp;"!"&amp;$B$2&amp;$F$2)</f>
        <v>Neutral</v>
      </c>
      <c r="G31" s="12" t="str" cm="1">
        <f t="array" aca="1" ref="G31" ca="1">INDIRECT($B31&amp;"!"&amp;$B$2&amp;$G$2)</f>
        <v>Neutral</v>
      </c>
      <c r="H31" s="12" t="str" cm="1">
        <f t="array" aca="1" ref="H31" ca="1">INDIRECT($B31&amp;"!"&amp;$B$2&amp;$H$2)</f>
        <v>Minor Positive</v>
      </c>
      <c r="I31" s="12" t="str" cm="1">
        <f t="array" aca="1" ref="I31" ca="1">INDIRECT($B31&amp;"!"&amp;$B$2&amp;$I$2)</f>
        <v>Minor Positive</v>
      </c>
      <c r="J31" s="12" t="str" cm="1">
        <f t="array" aca="1" ref="J31" ca="1">INDIRECT($B31&amp;"!"&amp;$B$2&amp;$J$2)</f>
        <v>Neutral</v>
      </c>
      <c r="K31" s="12" t="str" cm="1">
        <f t="array" aca="1" ref="K31" ca="1">INDIRECT($B31&amp;"!"&amp;$B$2&amp;$K$2)</f>
        <v>Minor Positive</v>
      </c>
      <c r="L31" s="12" t="str" cm="1">
        <f t="array" aca="1" ref="L31" ca="1">INDIRECT($B31&amp;"!"&amp;$B$2&amp;$L$2)</f>
        <v>Neutral</v>
      </c>
      <c r="M31" s="12" t="str" cm="1">
        <f t="array" aca="1" ref="M31" ca="1">INDIRECT($B31&amp;"!"&amp;$B$2&amp;$M$2)</f>
        <v>Minor Positive</v>
      </c>
      <c r="N31" s="12" t="str" cm="1">
        <f t="array" aca="1" ref="N31" ca="1">INDIRECT($B31&amp;"!"&amp;$B$2&amp;$N$2)</f>
        <v>Neutral</v>
      </c>
      <c r="O31" s="12" t="str" cm="1">
        <f t="array" aca="1" ref="O31" ca="1">INDIRECT($B31&amp;"!"&amp;$B$2&amp;$O$2)</f>
        <v>Minor Positive</v>
      </c>
      <c r="P31" s="12" t="str" cm="1">
        <f t="array" aca="1" ref="P31" ca="1">INDIRECT($B31&amp;"!"&amp;$B$2&amp;$P$2)</f>
        <v>Neutral</v>
      </c>
      <c r="Q31" s="12" t="str" cm="1">
        <f t="array" aca="1" ref="Q31" ca="1">INDIRECT($B31&amp;"!"&amp;$B$2&amp;$Q$2)</f>
        <v>Minor Negative</v>
      </c>
      <c r="R31" s="12" t="str" cm="1">
        <f t="array" aca="1" ref="R31" ca="1">INDIRECT($B31&amp;"!"&amp;$B$2&amp;$R$2)</f>
        <v>Uncertain</v>
      </c>
      <c r="U31" s="12" t="s">
        <v>93</v>
      </c>
      <c r="V31" s="47" t="str">
        <f t="shared" ca="1" si="0"/>
        <v>+</v>
      </c>
      <c r="W31" s="47" t="str">
        <f t="shared" ca="1" si="1"/>
        <v>+ +</v>
      </c>
      <c r="X31" s="47">
        <f t="shared" ca="1" si="2"/>
        <v>0</v>
      </c>
      <c r="Y31" s="47">
        <f t="shared" ca="1" si="3"/>
        <v>0</v>
      </c>
      <c r="Z31" s="47">
        <f t="shared" ca="1" si="4"/>
        <v>0</v>
      </c>
      <c r="AA31" s="47" t="str">
        <f t="shared" ca="1" si="5"/>
        <v>+</v>
      </c>
      <c r="AB31" s="47" t="str">
        <f t="shared" ca="1" si="6"/>
        <v>+</v>
      </c>
      <c r="AC31" s="47">
        <f t="shared" ca="1" si="7"/>
        <v>0</v>
      </c>
      <c r="AD31" s="47" t="str">
        <f t="shared" ca="1" si="8"/>
        <v>+</v>
      </c>
      <c r="AE31" s="47">
        <f t="shared" ca="1" si="9"/>
        <v>0</v>
      </c>
      <c r="AF31" s="47" t="str">
        <f t="shared" ca="1" si="10"/>
        <v>+</v>
      </c>
      <c r="AG31" s="47">
        <f t="shared" ca="1" si="11"/>
        <v>0</v>
      </c>
      <c r="AH31" s="47" t="str">
        <f t="shared" ca="1" si="12"/>
        <v>+</v>
      </c>
      <c r="AI31" s="47">
        <f t="shared" ca="1" si="13"/>
        <v>0</v>
      </c>
      <c r="AJ31" s="47" t="str">
        <f t="shared" ca="1" si="14"/>
        <v>-</v>
      </c>
      <c r="AK31" s="47" t="str">
        <f t="shared" ca="1" si="15"/>
        <v>?</v>
      </c>
      <c r="AL31" s="125" t="s">
        <v>85</v>
      </c>
    </row>
    <row r="32" spans="1:38">
      <c r="B32" s="12" t="s">
        <v>315</v>
      </c>
      <c r="C32" s="12" t="str" cm="1">
        <f t="array" aca="1" ref="C32" ca="1">INDIRECT($B32&amp;"!"&amp;$B$2&amp;$C$2)</f>
        <v>Minor Positive</v>
      </c>
      <c r="D32" s="12" t="str" cm="1">
        <f t="array" aca="1" ref="D32" ca="1">INDIRECT($B32&amp;"!"&amp;$B$2&amp;$D$2)</f>
        <v>Significant Positive</v>
      </c>
      <c r="E32" s="12" t="str" cm="1">
        <f t="array" aca="1" ref="E32" ca="1">INDIRECT($B32&amp;"!"&amp;$B$2&amp;$E$2)</f>
        <v>Neutral</v>
      </c>
      <c r="F32" s="12" t="str" cm="1">
        <f t="array" aca="1" ref="F32" ca="1">INDIRECT($B32&amp;"!"&amp;$B$2&amp;$F$2)</f>
        <v>Neutral</v>
      </c>
      <c r="G32" s="12" t="str" cm="1">
        <f t="array" aca="1" ref="G32" ca="1">INDIRECT($B32&amp;"!"&amp;$B$2&amp;$G$2)</f>
        <v>Neutral</v>
      </c>
      <c r="H32" s="12" t="str" cm="1">
        <f t="array" aca="1" ref="H32" ca="1">INDIRECT($B32&amp;"!"&amp;$B$2&amp;$H$2)</f>
        <v>Minor Positive</v>
      </c>
      <c r="I32" s="12" t="str" cm="1">
        <f t="array" aca="1" ref="I32" ca="1">INDIRECT($B32&amp;"!"&amp;$B$2&amp;$I$2)</f>
        <v>Neutral</v>
      </c>
      <c r="J32" s="12" t="str" cm="1">
        <f t="array" aca="1" ref="J32" ca="1">INDIRECT($B32&amp;"!"&amp;$B$2&amp;$J$2)</f>
        <v>Neutral</v>
      </c>
      <c r="K32" s="12" t="str" cm="1">
        <f t="array" aca="1" ref="K32" ca="1">INDIRECT($B32&amp;"!"&amp;$B$2&amp;$K$2)</f>
        <v>Minor Positive</v>
      </c>
      <c r="L32" s="12" t="str" cm="1">
        <f t="array" aca="1" ref="L32" ca="1">INDIRECT($B32&amp;"!"&amp;$B$2&amp;$L$2)</f>
        <v>Neutral</v>
      </c>
      <c r="M32" s="12" t="str" cm="1">
        <f t="array" aca="1" ref="M32" ca="1">INDIRECT($B32&amp;"!"&amp;$B$2&amp;$M$2)</f>
        <v>Significant Negative</v>
      </c>
      <c r="N32" s="12" t="str" cm="1">
        <f t="array" aca="1" ref="N32" ca="1">INDIRECT($B32&amp;"!"&amp;$B$2&amp;$N$2)</f>
        <v>Uncertain</v>
      </c>
      <c r="O32" s="12" t="str" cm="1">
        <f t="array" aca="1" ref="O32" ca="1">INDIRECT($B32&amp;"!"&amp;$B$2&amp;$O$2)</f>
        <v>Neutral</v>
      </c>
      <c r="P32" s="12" t="str" cm="1">
        <f t="array" aca="1" ref="P32" ca="1">INDIRECT($B32&amp;"!"&amp;$B$2&amp;$P$2)</f>
        <v>Neutral</v>
      </c>
      <c r="Q32" s="12" t="str" cm="1">
        <f t="array" aca="1" ref="Q32" ca="1">INDIRECT($B32&amp;"!"&amp;$B$2&amp;$Q$2)</f>
        <v>Minor Negative</v>
      </c>
      <c r="R32" s="12" t="str" cm="1">
        <f t="array" aca="1" ref="R32" ca="1">INDIRECT($B32&amp;"!"&amp;$B$2&amp;$R$2)</f>
        <v>Uncertain</v>
      </c>
      <c r="U32" s="12" t="s">
        <v>94</v>
      </c>
      <c r="V32" s="47" t="str">
        <f t="shared" ca="1" si="0"/>
        <v>+</v>
      </c>
      <c r="W32" s="47" t="str">
        <f t="shared" ca="1" si="1"/>
        <v>+ +</v>
      </c>
      <c r="X32" s="47">
        <f t="shared" ca="1" si="2"/>
        <v>0</v>
      </c>
      <c r="Y32" s="47">
        <f t="shared" ca="1" si="3"/>
        <v>0</v>
      </c>
      <c r="Z32" s="47">
        <f t="shared" ca="1" si="4"/>
        <v>0</v>
      </c>
      <c r="AA32" s="47" t="str">
        <f t="shared" ca="1" si="5"/>
        <v>+</v>
      </c>
      <c r="AB32" s="47">
        <f t="shared" ca="1" si="6"/>
        <v>0</v>
      </c>
      <c r="AC32" s="47">
        <f t="shared" ca="1" si="7"/>
        <v>0</v>
      </c>
      <c r="AD32" s="47" t="str">
        <f t="shared" ca="1" si="8"/>
        <v>+</v>
      </c>
      <c r="AE32" s="47">
        <f t="shared" ca="1" si="9"/>
        <v>0</v>
      </c>
      <c r="AF32" s="47" t="str">
        <f t="shared" ca="1" si="10"/>
        <v>--</v>
      </c>
      <c r="AG32" s="47" t="str">
        <f t="shared" ca="1" si="11"/>
        <v>?</v>
      </c>
      <c r="AH32" s="47">
        <f t="shared" ca="1" si="12"/>
        <v>0</v>
      </c>
      <c r="AI32" s="47">
        <f t="shared" ca="1" si="13"/>
        <v>0</v>
      </c>
      <c r="AJ32" s="47" t="str">
        <f t="shared" ca="1" si="14"/>
        <v>-</v>
      </c>
      <c r="AK32" s="47" t="str">
        <f t="shared" ca="1" si="15"/>
        <v>?</v>
      </c>
      <c r="AL32" s="125" t="s">
        <v>95</v>
      </c>
    </row>
    <row r="33" spans="1:38">
      <c r="B33" s="12" t="s">
        <v>316</v>
      </c>
      <c r="C33" s="12" t="str" cm="1">
        <f t="array" aca="1" ref="C33" ca="1">INDIRECT($B33&amp;"!"&amp;$B$2&amp;$C$2)</f>
        <v>Minor Positive</v>
      </c>
      <c r="D33" s="12" t="str" cm="1">
        <f t="array" aca="1" ref="D33" ca="1">INDIRECT($B33&amp;"!"&amp;$B$2&amp;$D$2)</f>
        <v>Significant Positive</v>
      </c>
      <c r="E33" s="12" t="str" cm="1">
        <f t="array" aca="1" ref="E33" ca="1">INDIRECT($B33&amp;"!"&amp;$B$2&amp;$E$2)</f>
        <v>Neutral</v>
      </c>
      <c r="F33" s="12" t="str" cm="1">
        <f t="array" aca="1" ref="F33" ca="1">INDIRECT($B33&amp;"!"&amp;$B$2&amp;$F$2)</f>
        <v>Neutral</v>
      </c>
      <c r="G33" s="12" t="str" cm="1">
        <f t="array" aca="1" ref="G33" ca="1">INDIRECT($B33&amp;"!"&amp;$B$2&amp;$G$2)</f>
        <v>Neutral</v>
      </c>
      <c r="H33" s="12" t="str" cm="1">
        <f t="array" aca="1" ref="H33" ca="1">INDIRECT($B33&amp;"!"&amp;$B$2&amp;$H$2)</f>
        <v>Minor Positive</v>
      </c>
      <c r="I33" s="12" t="str" cm="1">
        <f t="array" aca="1" ref="I33" ca="1">INDIRECT($B33&amp;"!"&amp;$B$2&amp;$I$2)</f>
        <v>Neutral</v>
      </c>
      <c r="J33" s="12" t="str" cm="1">
        <f t="array" aca="1" ref="J33" ca="1">INDIRECT($B33&amp;"!"&amp;$B$2&amp;$J$2)</f>
        <v>Neutral</v>
      </c>
      <c r="K33" s="12" t="str" cm="1">
        <f t="array" aca="1" ref="K33" ca="1">INDIRECT($B33&amp;"!"&amp;$B$2&amp;$K$2)</f>
        <v>Minor Positive</v>
      </c>
      <c r="L33" s="12" t="str" cm="1">
        <f t="array" aca="1" ref="L33" ca="1">INDIRECT($B33&amp;"!"&amp;$B$2&amp;$L$2)</f>
        <v>Neutral</v>
      </c>
      <c r="M33" s="12" t="str" cm="1">
        <f t="array" aca="1" ref="M33" ca="1">INDIRECT($B33&amp;"!"&amp;$B$2&amp;$M$2)</f>
        <v>Significant Negative</v>
      </c>
      <c r="N33" s="12" t="str" cm="1">
        <f t="array" aca="1" ref="N33" ca="1">INDIRECT($B33&amp;"!"&amp;$B$2&amp;$N$2)</f>
        <v>Uncertain</v>
      </c>
      <c r="O33" s="12" t="str" cm="1">
        <f t="array" aca="1" ref="O33" ca="1">INDIRECT($B33&amp;"!"&amp;$B$2&amp;$O$2)</f>
        <v>Neutral</v>
      </c>
      <c r="P33" s="12" t="str" cm="1">
        <f t="array" aca="1" ref="P33" ca="1">INDIRECT($B33&amp;"!"&amp;$B$2&amp;$P$2)</f>
        <v>Neutral</v>
      </c>
      <c r="Q33" s="12" t="str" cm="1">
        <f t="array" aca="1" ref="Q33" ca="1">INDIRECT($B33&amp;"!"&amp;$B$2&amp;$Q$2)</f>
        <v>Neutral</v>
      </c>
      <c r="R33" s="12" t="str" cm="1">
        <f t="array" aca="1" ref="R33" ca="1">INDIRECT($B33&amp;"!"&amp;$B$2&amp;$R$2)</f>
        <v>Minor Negative</v>
      </c>
      <c r="U33" s="12" t="s">
        <v>96</v>
      </c>
      <c r="V33" s="47" t="str">
        <f t="shared" ca="1" si="0"/>
        <v>+</v>
      </c>
      <c r="W33" s="47" t="str">
        <f t="shared" ca="1" si="1"/>
        <v>+ +</v>
      </c>
      <c r="X33" s="47">
        <f t="shared" ca="1" si="2"/>
        <v>0</v>
      </c>
      <c r="Y33" s="47">
        <f t="shared" ca="1" si="3"/>
        <v>0</v>
      </c>
      <c r="Z33" s="47">
        <f t="shared" ca="1" si="4"/>
        <v>0</v>
      </c>
      <c r="AA33" s="47" t="str">
        <f t="shared" ca="1" si="5"/>
        <v>+</v>
      </c>
      <c r="AB33" s="47">
        <f t="shared" ca="1" si="6"/>
        <v>0</v>
      </c>
      <c r="AC33" s="47">
        <f t="shared" ca="1" si="7"/>
        <v>0</v>
      </c>
      <c r="AD33" s="47" t="str">
        <f t="shared" ca="1" si="8"/>
        <v>+</v>
      </c>
      <c r="AE33" s="47">
        <f t="shared" ca="1" si="9"/>
        <v>0</v>
      </c>
      <c r="AF33" s="47" t="str">
        <f t="shared" ca="1" si="10"/>
        <v>--</v>
      </c>
      <c r="AG33" s="47" t="str">
        <f t="shared" ca="1" si="11"/>
        <v>?</v>
      </c>
      <c r="AH33" s="47">
        <f t="shared" ca="1" si="12"/>
        <v>0</v>
      </c>
      <c r="AI33" s="47">
        <f t="shared" ca="1" si="13"/>
        <v>0</v>
      </c>
      <c r="AJ33" s="47">
        <f t="shared" ca="1" si="14"/>
        <v>0</v>
      </c>
      <c r="AK33" s="47" t="str">
        <f t="shared" ca="1" si="15"/>
        <v>-</v>
      </c>
      <c r="AL33" s="125" t="s">
        <v>97</v>
      </c>
    </row>
    <row r="34" spans="1:38">
      <c r="B34" s="12" t="s">
        <v>317</v>
      </c>
      <c r="C34" s="12" t="str" cm="1">
        <f t="array" aca="1" ref="C34" ca="1">INDIRECT($B34&amp;"!"&amp;$B$2&amp;$C$2)</f>
        <v>Significant Negative</v>
      </c>
      <c r="D34" s="12" t="str" cm="1">
        <f t="array" aca="1" ref="D34" ca="1">INDIRECT($B34&amp;"!"&amp;$B$2&amp;$D$2)</f>
        <v>Significant Positive</v>
      </c>
      <c r="E34" s="12" t="str" cm="1">
        <f t="array" aca="1" ref="E34" ca="1">INDIRECT($B34&amp;"!"&amp;$B$2&amp;$E$2)</f>
        <v>Neutral</v>
      </c>
      <c r="F34" s="12" t="str" cm="1">
        <f t="array" aca="1" ref="F34" ca="1">INDIRECT($B34&amp;"!"&amp;$B$2&amp;$F$2)</f>
        <v>Neutral</v>
      </c>
      <c r="G34" s="12" t="str" cm="1">
        <f t="array" aca="1" ref="G34" ca="1">INDIRECT($B34&amp;"!"&amp;$B$2&amp;$G$2)</f>
        <v>Neutral</v>
      </c>
      <c r="H34" s="12" t="str" cm="1">
        <f t="array" aca="1" ref="H34" ca="1">INDIRECT($B34&amp;"!"&amp;$B$2&amp;$H$2)</f>
        <v>Minor Positive</v>
      </c>
      <c r="I34" s="12" t="str" cm="1">
        <f t="array" aca="1" ref="I34" ca="1">INDIRECT($B34&amp;"!"&amp;$B$2&amp;$I$2)</f>
        <v>Neutral</v>
      </c>
      <c r="J34" s="12" t="str" cm="1">
        <f t="array" aca="1" ref="J34" ca="1">INDIRECT($B34&amp;"!"&amp;$B$2&amp;$J$2)</f>
        <v>Neutral</v>
      </c>
      <c r="K34" s="12" t="str" cm="1">
        <f t="array" aca="1" ref="K34" ca="1">INDIRECT($B34&amp;"!"&amp;$B$2&amp;$K$2)</f>
        <v>Minor Positive</v>
      </c>
      <c r="L34" s="12" t="str" cm="1">
        <f t="array" aca="1" ref="L34" ca="1">INDIRECT($B34&amp;"!"&amp;$B$2&amp;$L$2)</f>
        <v>Neutral</v>
      </c>
      <c r="M34" s="12" t="str" cm="1">
        <f t="array" aca="1" ref="M34" ca="1">INDIRECT($B34&amp;"!"&amp;$B$2&amp;$M$2)</f>
        <v>Significant Negative</v>
      </c>
      <c r="N34" s="12" t="str" cm="1">
        <f t="array" aca="1" ref="N34" ca="1">INDIRECT($B34&amp;"!"&amp;$B$2&amp;$N$2)</f>
        <v>Significant Negative</v>
      </c>
      <c r="O34" s="12" t="str" cm="1">
        <f t="array" aca="1" ref="O34" ca="1">INDIRECT($B34&amp;"!"&amp;$B$2&amp;$O$2)</f>
        <v>Neutral</v>
      </c>
      <c r="P34" s="12" t="str" cm="1">
        <f t="array" aca="1" ref="P34" ca="1">INDIRECT($B34&amp;"!"&amp;$B$2&amp;$P$2)</f>
        <v>Neutral</v>
      </c>
      <c r="Q34" s="12" t="str" cm="1">
        <f t="array" aca="1" ref="Q34" ca="1">INDIRECT($B34&amp;"!"&amp;$B$2&amp;$Q$2)</f>
        <v>Neutral</v>
      </c>
      <c r="R34" s="12" t="str" cm="1">
        <f t="array" aca="1" ref="R34" ca="1">INDIRECT($B34&amp;"!"&amp;$B$2&amp;$R$2)</f>
        <v>Minor Negative</v>
      </c>
      <c r="U34" s="12" t="s">
        <v>98</v>
      </c>
      <c r="V34" s="47" t="str">
        <f t="shared" ca="1" si="0"/>
        <v>--</v>
      </c>
      <c r="W34" s="47" t="str">
        <f t="shared" ca="1" si="1"/>
        <v>+ +</v>
      </c>
      <c r="X34" s="47">
        <f t="shared" ca="1" si="2"/>
        <v>0</v>
      </c>
      <c r="Y34" s="47">
        <f t="shared" ca="1" si="3"/>
        <v>0</v>
      </c>
      <c r="Z34" s="47">
        <f t="shared" ca="1" si="4"/>
        <v>0</v>
      </c>
      <c r="AA34" s="47" t="str">
        <f t="shared" ca="1" si="5"/>
        <v>+</v>
      </c>
      <c r="AB34" s="47">
        <f t="shared" ca="1" si="6"/>
        <v>0</v>
      </c>
      <c r="AC34" s="47">
        <f t="shared" ca="1" si="7"/>
        <v>0</v>
      </c>
      <c r="AD34" s="47" t="str">
        <f t="shared" ca="1" si="8"/>
        <v>+</v>
      </c>
      <c r="AE34" s="47">
        <f t="shared" ca="1" si="9"/>
        <v>0</v>
      </c>
      <c r="AF34" s="47" t="str">
        <f t="shared" ca="1" si="10"/>
        <v>--</v>
      </c>
      <c r="AG34" s="47" t="str">
        <f t="shared" ca="1" si="11"/>
        <v>--</v>
      </c>
      <c r="AH34" s="47">
        <f t="shared" ca="1" si="12"/>
        <v>0</v>
      </c>
      <c r="AI34" s="47">
        <f t="shared" ca="1" si="13"/>
        <v>0</v>
      </c>
      <c r="AJ34" s="47">
        <f t="shared" ca="1" si="14"/>
        <v>0</v>
      </c>
      <c r="AK34" s="47" t="str">
        <f t="shared" ca="1" si="15"/>
        <v>-</v>
      </c>
      <c r="AL34" s="125" t="s">
        <v>75</v>
      </c>
    </row>
    <row r="35" spans="1:38">
      <c r="B35" s="12" t="s">
        <v>318</v>
      </c>
      <c r="C35" s="12" t="str" cm="1">
        <f t="array" aca="1" ref="C35" ca="1">INDIRECT($B35&amp;"!"&amp;$B$2&amp;$C$2)</f>
        <v>Minor Positive</v>
      </c>
      <c r="D35" s="12" t="str" cm="1">
        <f t="array" aca="1" ref="D35" ca="1">INDIRECT($B35&amp;"!"&amp;$B$2&amp;$D$2)</f>
        <v>Significant Positive</v>
      </c>
      <c r="E35" s="12" t="str" cm="1">
        <f t="array" aca="1" ref="E35" ca="1">INDIRECT($B35&amp;"!"&amp;$B$2&amp;$E$2)</f>
        <v>Neutral</v>
      </c>
      <c r="F35" s="12" t="str" cm="1">
        <f t="array" aca="1" ref="F35" ca="1">INDIRECT($B35&amp;"!"&amp;$B$2&amp;$F$2)</f>
        <v>Neutral</v>
      </c>
      <c r="G35" s="12" t="str" cm="1">
        <f t="array" aca="1" ref="G35" ca="1">INDIRECT($B35&amp;"!"&amp;$B$2&amp;$G$2)</f>
        <v>Neutral</v>
      </c>
      <c r="H35" s="12" t="str" cm="1">
        <f t="array" aca="1" ref="H35" ca="1">INDIRECT($B35&amp;"!"&amp;$B$2&amp;$H$2)</f>
        <v>Minor Positive</v>
      </c>
      <c r="I35" s="12" t="str" cm="1">
        <f t="array" aca="1" ref="I35" ca="1">INDIRECT($B35&amp;"!"&amp;$B$2&amp;$I$2)</f>
        <v>Neutral</v>
      </c>
      <c r="J35" s="12" t="str" cm="1">
        <f t="array" aca="1" ref="J35" ca="1">INDIRECT($B35&amp;"!"&amp;$B$2&amp;$J$2)</f>
        <v>Neutral</v>
      </c>
      <c r="K35" s="12" t="str" cm="1">
        <f t="array" aca="1" ref="K35" ca="1">INDIRECT($B35&amp;"!"&amp;$B$2&amp;$K$2)</f>
        <v>Neutral</v>
      </c>
      <c r="L35" s="12" t="str" cm="1">
        <f t="array" aca="1" ref="L35" ca="1">INDIRECT($B35&amp;"!"&amp;$B$2&amp;$L$2)</f>
        <v>Neutral</v>
      </c>
      <c r="M35" s="12" t="str" cm="1">
        <f t="array" aca="1" ref="M35" ca="1">INDIRECT($B35&amp;"!"&amp;$B$2&amp;$M$2)</f>
        <v>Significant Negative</v>
      </c>
      <c r="N35" s="12" t="str" cm="1">
        <f t="array" aca="1" ref="N35" ca="1">INDIRECT($B35&amp;"!"&amp;$B$2&amp;$N$2)</f>
        <v>Uncertain</v>
      </c>
      <c r="O35" s="12" t="str" cm="1">
        <f t="array" aca="1" ref="O35" ca="1">INDIRECT($B35&amp;"!"&amp;$B$2&amp;$O$2)</f>
        <v>Minor Positive</v>
      </c>
      <c r="P35" s="12" t="str" cm="1">
        <f t="array" aca="1" ref="P35" ca="1">INDIRECT($B35&amp;"!"&amp;$B$2&amp;$P$2)</f>
        <v>Neutral</v>
      </c>
      <c r="Q35" s="12" t="str" cm="1">
        <f t="array" aca="1" ref="Q35" ca="1">INDIRECT($B35&amp;"!"&amp;$B$2&amp;$Q$2)</f>
        <v>Minor Negative</v>
      </c>
      <c r="R35" s="12" t="str" cm="1">
        <f t="array" aca="1" ref="R35" ca="1">INDIRECT($B35&amp;"!"&amp;$B$2&amp;$R$2)</f>
        <v>Minor Negative</v>
      </c>
      <c r="U35" s="12" t="s">
        <v>99</v>
      </c>
      <c r="V35" s="47" t="str">
        <f t="shared" ref="V35:V66" ca="1" si="17">INDEX($AO$3:$AO$8,MATCH(C35, $AN$3:$AN$8,0))</f>
        <v>+</v>
      </c>
      <c r="W35" s="47" t="str">
        <f t="shared" ref="W35:W66" ca="1" si="18">INDEX($AO$3:$AO$8,MATCH(D35, $AN$3:$AN$8,0))</f>
        <v>+ +</v>
      </c>
      <c r="X35" s="47">
        <f t="shared" ref="X35:X66" ca="1" si="19">INDEX($AO$3:$AO$8,MATCH(E35, $AN$3:$AN$8,0))</f>
        <v>0</v>
      </c>
      <c r="Y35" s="47">
        <f t="shared" ref="Y35:Y66" ca="1" si="20">INDEX($AO$3:$AO$8,MATCH(F35, $AN$3:$AN$8,0))</f>
        <v>0</v>
      </c>
      <c r="Z35" s="47">
        <f t="shared" ref="Z35:Z66" ca="1" si="21">INDEX($AO$3:$AO$8,MATCH(G35, $AN$3:$AN$8,0))</f>
        <v>0</v>
      </c>
      <c r="AA35" s="47" t="str">
        <f t="shared" ref="AA35:AA66" ca="1" si="22">INDEX($AO$3:$AO$8,MATCH(H35, $AN$3:$AN$8,0))</f>
        <v>+</v>
      </c>
      <c r="AB35" s="47">
        <f t="shared" ref="AB35:AB66" ca="1" si="23">INDEX($AO$3:$AO$8,MATCH(I35, $AN$3:$AN$8,0))</f>
        <v>0</v>
      </c>
      <c r="AC35" s="47">
        <f t="shared" ref="AC35:AC66" ca="1" si="24">INDEX($AO$3:$AO$8,MATCH(J35, $AN$3:$AN$8,0))</f>
        <v>0</v>
      </c>
      <c r="AD35" s="47">
        <f t="shared" ref="AD35:AD66" ca="1" si="25">INDEX($AO$3:$AO$8,MATCH(K35, $AN$3:$AN$8,0))</f>
        <v>0</v>
      </c>
      <c r="AE35" s="47">
        <f t="shared" ref="AE35:AE66" ca="1" si="26">INDEX($AO$3:$AO$8,MATCH(L35, $AN$3:$AN$8,0))</f>
        <v>0</v>
      </c>
      <c r="AF35" s="47" t="str">
        <f t="shared" ref="AF35:AF66" ca="1" si="27">INDEX($AO$3:$AO$8,MATCH(M35, $AN$3:$AN$8,0))</f>
        <v>--</v>
      </c>
      <c r="AG35" s="47" t="str">
        <f t="shared" ref="AG35:AG66" ca="1" si="28">INDEX($AO$3:$AO$8,MATCH(N35, $AN$3:$AN$8,0))</f>
        <v>?</v>
      </c>
      <c r="AH35" s="47" t="str">
        <f t="shared" ref="AH35:AH66" ca="1" si="29">INDEX($AO$3:$AO$8,MATCH(O35, $AN$3:$AN$8,0))</f>
        <v>+</v>
      </c>
      <c r="AI35" s="47">
        <f t="shared" ref="AI35:AI66" ca="1" si="30">INDEX($AO$3:$AO$8,MATCH(P35, $AN$3:$AN$8,0))</f>
        <v>0</v>
      </c>
      <c r="AJ35" s="47" t="str">
        <f t="shared" ref="AJ35:AJ66" ca="1" si="31">INDEX($AO$3:$AO$8,MATCH(Q35, $AN$3:$AN$8,0))</f>
        <v>-</v>
      </c>
      <c r="AK35" s="47" t="str">
        <f t="shared" ref="AK35:AK66" ca="1" si="32">INDEX($AO$3:$AO$8,MATCH(R35, $AN$3:$AN$8,0))</f>
        <v>-</v>
      </c>
      <c r="AL35" s="125" t="s">
        <v>86</v>
      </c>
    </row>
    <row r="36" spans="1:38">
      <c r="B36" s="12" t="s">
        <v>319</v>
      </c>
      <c r="C36" s="12" t="str" cm="1">
        <f t="array" aca="1" ref="C36" ca="1">INDIRECT($B36&amp;"!"&amp;$B$2&amp;$C$2)</f>
        <v>Minor Positive</v>
      </c>
      <c r="D36" s="12" t="str" cm="1">
        <f t="array" aca="1" ref="D36" ca="1">INDIRECT($B36&amp;"!"&amp;$B$2&amp;$D$2)</f>
        <v>Significant Positive</v>
      </c>
      <c r="E36" s="12" t="str" cm="1">
        <f t="array" aca="1" ref="E36" ca="1">INDIRECT($B36&amp;"!"&amp;$B$2&amp;$E$2)</f>
        <v>Neutral</v>
      </c>
      <c r="F36" s="12" t="str" cm="1">
        <f t="array" aca="1" ref="F36" ca="1">INDIRECT($B36&amp;"!"&amp;$B$2&amp;$F$2)</f>
        <v>Neutral</v>
      </c>
      <c r="G36" s="12" t="str" cm="1">
        <f t="array" aca="1" ref="G36" ca="1">INDIRECT($B36&amp;"!"&amp;$B$2&amp;$G$2)</f>
        <v>Neutral</v>
      </c>
      <c r="H36" s="12" t="str" cm="1">
        <f t="array" aca="1" ref="H36" ca="1">INDIRECT($B36&amp;"!"&amp;$B$2&amp;$H$2)</f>
        <v>Minor Positive</v>
      </c>
      <c r="I36" s="12" t="str" cm="1">
        <f t="array" aca="1" ref="I36" ca="1">INDIRECT($B36&amp;"!"&amp;$B$2&amp;$I$2)</f>
        <v>Neutral</v>
      </c>
      <c r="J36" s="12" t="str" cm="1">
        <f t="array" aca="1" ref="J36" ca="1">INDIRECT($B36&amp;"!"&amp;$B$2&amp;$J$2)</f>
        <v>Neutral</v>
      </c>
      <c r="K36" s="12" t="str" cm="1">
        <f t="array" aca="1" ref="K36" ca="1">INDIRECT($B36&amp;"!"&amp;$B$2&amp;$K$2)</f>
        <v>Minor Positive</v>
      </c>
      <c r="L36" s="12" t="str" cm="1">
        <f t="array" aca="1" ref="L36" ca="1">INDIRECT($B36&amp;"!"&amp;$B$2&amp;$L$2)</f>
        <v>Neutral</v>
      </c>
      <c r="M36" s="12" t="str" cm="1">
        <f t="array" aca="1" ref="M36" ca="1">INDIRECT($B36&amp;"!"&amp;$B$2&amp;$M$2)</f>
        <v>Significant Negative</v>
      </c>
      <c r="N36" s="12" t="str" cm="1">
        <f t="array" aca="1" ref="N36" ca="1">INDIRECT($B36&amp;"!"&amp;$B$2&amp;$N$2)</f>
        <v>Uncertain</v>
      </c>
      <c r="O36" s="12" t="str" cm="1">
        <f t="array" aca="1" ref="O36" ca="1">INDIRECT($B36&amp;"!"&amp;$B$2&amp;$O$2)</f>
        <v>Minor Positive</v>
      </c>
      <c r="P36" s="12" t="str" cm="1">
        <f t="array" aca="1" ref="P36" ca="1">INDIRECT($B36&amp;"!"&amp;$B$2&amp;$P$2)</f>
        <v>Neutral</v>
      </c>
      <c r="Q36" s="12" t="str" cm="1">
        <f t="array" aca="1" ref="Q36" ca="1">INDIRECT($B36&amp;"!"&amp;$B$2&amp;$Q$2)</f>
        <v>Neutral</v>
      </c>
      <c r="R36" s="12" t="str" cm="1">
        <f t="array" aca="1" ref="R36" ca="1">INDIRECT($B36&amp;"!"&amp;$B$2&amp;$R$2)</f>
        <v>Uncertain</v>
      </c>
      <c r="U36" s="12" t="s">
        <v>100</v>
      </c>
      <c r="V36" s="47" t="str">
        <f t="shared" ca="1" si="17"/>
        <v>+</v>
      </c>
      <c r="W36" s="47" t="str">
        <f t="shared" ca="1" si="18"/>
        <v>+ +</v>
      </c>
      <c r="X36" s="47">
        <f t="shared" ca="1" si="19"/>
        <v>0</v>
      </c>
      <c r="Y36" s="47">
        <f t="shared" ca="1" si="20"/>
        <v>0</v>
      </c>
      <c r="Z36" s="47">
        <f t="shared" ca="1" si="21"/>
        <v>0</v>
      </c>
      <c r="AA36" s="47" t="str">
        <f t="shared" ca="1" si="22"/>
        <v>+</v>
      </c>
      <c r="AB36" s="47">
        <f t="shared" ca="1" si="23"/>
        <v>0</v>
      </c>
      <c r="AC36" s="47">
        <f t="shared" ca="1" si="24"/>
        <v>0</v>
      </c>
      <c r="AD36" s="47" t="str">
        <f t="shared" ca="1" si="25"/>
        <v>+</v>
      </c>
      <c r="AE36" s="47">
        <f t="shared" ca="1" si="26"/>
        <v>0</v>
      </c>
      <c r="AF36" s="47" t="str">
        <f t="shared" ca="1" si="27"/>
        <v>--</v>
      </c>
      <c r="AG36" s="47" t="str">
        <f t="shared" ca="1" si="28"/>
        <v>?</v>
      </c>
      <c r="AH36" s="47" t="str">
        <f t="shared" ca="1" si="29"/>
        <v>+</v>
      </c>
      <c r="AI36" s="47">
        <f t="shared" ca="1" si="30"/>
        <v>0</v>
      </c>
      <c r="AJ36" s="47">
        <f t="shared" ca="1" si="31"/>
        <v>0</v>
      </c>
      <c r="AK36" s="47" t="str">
        <f t="shared" ca="1" si="32"/>
        <v>?</v>
      </c>
      <c r="AL36" s="125" t="s">
        <v>101</v>
      </c>
    </row>
    <row r="37" spans="1:38">
      <c r="B37" s="12" t="s">
        <v>320</v>
      </c>
      <c r="C37" s="12" t="str" cm="1">
        <f t="array" aca="1" ref="C37" ca="1">INDIRECT($B37&amp;"!"&amp;$B$2&amp;$C$2)</f>
        <v>Minor Positive</v>
      </c>
      <c r="D37" s="12" t="str" cm="1">
        <f t="array" aca="1" ref="D37" ca="1">INDIRECT($B37&amp;"!"&amp;$B$2&amp;$D$2)</f>
        <v>Significant Positive</v>
      </c>
      <c r="E37" s="12" t="str" cm="1">
        <f t="array" aca="1" ref="E37" ca="1">INDIRECT($B37&amp;"!"&amp;$B$2&amp;$E$2)</f>
        <v>Neutral</v>
      </c>
      <c r="F37" s="12" t="str" cm="1">
        <f t="array" aca="1" ref="F37" ca="1">INDIRECT($B37&amp;"!"&amp;$B$2&amp;$F$2)</f>
        <v>Neutral</v>
      </c>
      <c r="G37" s="12" t="str" cm="1">
        <f t="array" aca="1" ref="G37" ca="1">INDIRECT($B37&amp;"!"&amp;$B$2&amp;$G$2)</f>
        <v>Neutral</v>
      </c>
      <c r="H37" s="12" t="str" cm="1">
        <f t="array" aca="1" ref="H37" ca="1">INDIRECT($B37&amp;"!"&amp;$B$2&amp;$H$2)</f>
        <v>Minor Positive</v>
      </c>
      <c r="I37" s="12" t="str" cm="1">
        <f t="array" aca="1" ref="I37" ca="1">INDIRECT($B37&amp;"!"&amp;$B$2&amp;$I$2)</f>
        <v>Minor Negative</v>
      </c>
      <c r="J37" s="12" t="str" cm="1">
        <f t="array" aca="1" ref="J37" ca="1">INDIRECT($B37&amp;"!"&amp;$B$2&amp;$J$2)</f>
        <v>Neutral</v>
      </c>
      <c r="K37" s="12" t="str" cm="1">
        <f t="array" aca="1" ref="K37" ca="1">INDIRECT($B37&amp;"!"&amp;$B$2&amp;$K$2)</f>
        <v>Minor Negative</v>
      </c>
      <c r="L37" s="12" t="str" cm="1">
        <f t="array" aca="1" ref="L37" ca="1">INDIRECT($B37&amp;"!"&amp;$B$2&amp;$L$2)</f>
        <v>Neutral</v>
      </c>
      <c r="M37" s="12" t="str" cm="1">
        <f t="array" aca="1" ref="M37" ca="1">INDIRECT($B37&amp;"!"&amp;$B$2&amp;$M$2)</f>
        <v>Significant Negative</v>
      </c>
      <c r="N37" s="12" t="str" cm="1">
        <f t="array" aca="1" ref="N37" ca="1">INDIRECT($B37&amp;"!"&amp;$B$2&amp;$N$2)</f>
        <v>Neutral</v>
      </c>
      <c r="O37" s="12" t="str" cm="1">
        <f t="array" aca="1" ref="O37" ca="1">INDIRECT($B37&amp;"!"&amp;$B$2&amp;$O$2)</f>
        <v>Neutral</v>
      </c>
      <c r="P37" s="12" t="str" cm="1">
        <f t="array" aca="1" ref="P37" ca="1">INDIRECT($B37&amp;"!"&amp;$B$2&amp;$P$2)</f>
        <v>Neutral</v>
      </c>
      <c r="Q37" s="12" t="str" cm="1">
        <f t="array" aca="1" ref="Q37" ca="1">INDIRECT($B37&amp;"!"&amp;$B$2&amp;$Q$2)</f>
        <v>Neutral</v>
      </c>
      <c r="R37" s="12" t="str" cm="1">
        <f t="array" aca="1" ref="R37" ca="1">INDIRECT($B37&amp;"!"&amp;$B$2&amp;$R$2)</f>
        <v>Minor Negative</v>
      </c>
      <c r="U37" s="12" t="s">
        <v>102</v>
      </c>
      <c r="V37" s="47" t="str">
        <f t="shared" ca="1" si="17"/>
        <v>+</v>
      </c>
      <c r="W37" s="47" t="str">
        <f t="shared" ca="1" si="18"/>
        <v>+ +</v>
      </c>
      <c r="X37" s="47">
        <f t="shared" ca="1" si="19"/>
        <v>0</v>
      </c>
      <c r="Y37" s="47">
        <f t="shared" ca="1" si="20"/>
        <v>0</v>
      </c>
      <c r="Z37" s="47">
        <f t="shared" ca="1" si="21"/>
        <v>0</v>
      </c>
      <c r="AA37" s="47" t="str">
        <f t="shared" ca="1" si="22"/>
        <v>+</v>
      </c>
      <c r="AB37" s="47" t="str">
        <f t="shared" ca="1" si="23"/>
        <v>-</v>
      </c>
      <c r="AC37" s="47">
        <f t="shared" ca="1" si="24"/>
        <v>0</v>
      </c>
      <c r="AD37" s="47" t="str">
        <f t="shared" ca="1" si="25"/>
        <v>-</v>
      </c>
      <c r="AE37" s="47">
        <f t="shared" ca="1" si="26"/>
        <v>0</v>
      </c>
      <c r="AF37" s="47" t="str">
        <f t="shared" ca="1" si="27"/>
        <v>--</v>
      </c>
      <c r="AG37" s="47">
        <f t="shared" ca="1" si="28"/>
        <v>0</v>
      </c>
      <c r="AH37" s="47">
        <f t="shared" ca="1" si="29"/>
        <v>0</v>
      </c>
      <c r="AI37" s="47">
        <f t="shared" ca="1" si="30"/>
        <v>0</v>
      </c>
      <c r="AJ37" s="47">
        <f t="shared" ca="1" si="31"/>
        <v>0</v>
      </c>
      <c r="AK37" s="47" t="str">
        <f t="shared" ca="1" si="32"/>
        <v>-</v>
      </c>
      <c r="AL37" s="125" t="s">
        <v>77</v>
      </c>
    </row>
    <row r="38" spans="1:38">
      <c r="B38" s="12" t="s">
        <v>321</v>
      </c>
      <c r="C38" s="12" t="str" cm="1">
        <f t="array" aca="1" ref="C38" ca="1">INDIRECT($B38&amp;"!"&amp;$B$2&amp;$C$2)</f>
        <v>Significant Negative</v>
      </c>
      <c r="D38" s="12" t="str" cm="1">
        <f t="array" aca="1" ref="D38" ca="1">INDIRECT($B38&amp;"!"&amp;$B$2&amp;$D$2)</f>
        <v>Significant Positive</v>
      </c>
      <c r="E38" s="12" t="str" cm="1">
        <f t="array" aca="1" ref="E38" ca="1">INDIRECT($B38&amp;"!"&amp;$B$2&amp;$E$2)</f>
        <v>Neutral</v>
      </c>
      <c r="F38" s="12" t="str" cm="1">
        <f t="array" aca="1" ref="F38" ca="1">INDIRECT($B38&amp;"!"&amp;$B$2&amp;$F$2)</f>
        <v>Neutral</v>
      </c>
      <c r="G38" s="12" t="str" cm="1">
        <f t="array" aca="1" ref="G38" ca="1">INDIRECT($B38&amp;"!"&amp;$B$2&amp;$G$2)</f>
        <v>Neutral</v>
      </c>
      <c r="H38" s="12" t="str" cm="1">
        <f t="array" aca="1" ref="H38" ca="1">INDIRECT($B38&amp;"!"&amp;$B$2&amp;$H$2)</f>
        <v>Minor Positive</v>
      </c>
      <c r="I38" s="12" t="str" cm="1">
        <f t="array" aca="1" ref="I38" ca="1">INDIRECT($B38&amp;"!"&amp;$B$2&amp;$I$2)</f>
        <v>Neutral</v>
      </c>
      <c r="J38" s="12" t="str" cm="1">
        <f t="array" aca="1" ref="J38" ca="1">INDIRECT($B38&amp;"!"&amp;$B$2&amp;$J$2)</f>
        <v>Neutral</v>
      </c>
      <c r="K38" s="12" t="str" cm="1">
        <f t="array" aca="1" ref="K38" ca="1">INDIRECT($B38&amp;"!"&amp;$B$2&amp;$K$2)</f>
        <v>Minor Positive</v>
      </c>
      <c r="L38" s="12" t="str" cm="1">
        <f t="array" aca="1" ref="L38" ca="1">INDIRECT($B38&amp;"!"&amp;$B$2&amp;$L$2)</f>
        <v>Neutral</v>
      </c>
      <c r="M38" s="12" t="str" cm="1">
        <f t="array" aca="1" ref="M38" ca="1">INDIRECT($B38&amp;"!"&amp;$B$2&amp;$M$2)</f>
        <v>Uncertain</v>
      </c>
      <c r="N38" s="12" t="str" cm="1">
        <f t="array" aca="1" ref="N38" ca="1">INDIRECT($B38&amp;"!"&amp;$B$2&amp;$N$2)</f>
        <v>Significant Negative</v>
      </c>
      <c r="O38" s="12" t="str" cm="1">
        <f t="array" aca="1" ref="O38" ca="1">INDIRECT($B38&amp;"!"&amp;$B$2&amp;$O$2)</f>
        <v>Neutral</v>
      </c>
      <c r="P38" s="12" t="str" cm="1">
        <f t="array" aca="1" ref="P38" ca="1">INDIRECT($B38&amp;"!"&amp;$B$2&amp;$P$2)</f>
        <v>Neutral</v>
      </c>
      <c r="Q38" s="12" t="str" cm="1">
        <f t="array" aca="1" ref="Q38" ca="1">INDIRECT($B38&amp;"!"&amp;$B$2&amp;$Q$2)</f>
        <v>Neutral</v>
      </c>
      <c r="R38" s="12" t="str" cm="1">
        <f t="array" aca="1" ref="R38" ca="1">INDIRECT($B38&amp;"!"&amp;$B$2&amp;$R$2)</f>
        <v>Minor Negative</v>
      </c>
      <c r="U38" s="12" t="s">
        <v>103</v>
      </c>
      <c r="V38" s="47" t="str">
        <f t="shared" ca="1" si="17"/>
        <v>--</v>
      </c>
      <c r="W38" s="47" t="str">
        <f t="shared" ca="1" si="18"/>
        <v>+ +</v>
      </c>
      <c r="X38" s="47">
        <f t="shared" ca="1" si="19"/>
        <v>0</v>
      </c>
      <c r="Y38" s="47">
        <f t="shared" ca="1" si="20"/>
        <v>0</v>
      </c>
      <c r="Z38" s="47">
        <f t="shared" ca="1" si="21"/>
        <v>0</v>
      </c>
      <c r="AA38" s="47" t="str">
        <f t="shared" ca="1" si="22"/>
        <v>+</v>
      </c>
      <c r="AB38" s="47">
        <f t="shared" ca="1" si="23"/>
        <v>0</v>
      </c>
      <c r="AC38" s="47">
        <f t="shared" ca="1" si="24"/>
        <v>0</v>
      </c>
      <c r="AD38" s="47" t="str">
        <f t="shared" ca="1" si="25"/>
        <v>+</v>
      </c>
      <c r="AE38" s="47">
        <f t="shared" ca="1" si="26"/>
        <v>0</v>
      </c>
      <c r="AF38" s="47" t="str">
        <f t="shared" ca="1" si="27"/>
        <v>?</v>
      </c>
      <c r="AG38" s="47" t="str">
        <f t="shared" ca="1" si="28"/>
        <v>--</v>
      </c>
      <c r="AH38" s="47">
        <f t="shared" ca="1" si="29"/>
        <v>0</v>
      </c>
      <c r="AI38" s="47">
        <f t="shared" ca="1" si="30"/>
        <v>0</v>
      </c>
      <c r="AJ38" s="47">
        <f t="shared" ca="1" si="31"/>
        <v>0</v>
      </c>
      <c r="AK38" s="47" t="str">
        <f t="shared" ca="1" si="32"/>
        <v>-</v>
      </c>
      <c r="AL38" s="125" t="s">
        <v>70</v>
      </c>
    </row>
    <row r="39" spans="1:38">
      <c r="B39" s="12" t="s">
        <v>322</v>
      </c>
      <c r="C39" s="12" t="str" cm="1">
        <f t="array" aca="1" ref="C39" ca="1">INDIRECT($B39&amp;"!"&amp;$B$2&amp;$C$2)</f>
        <v>Minor Positive</v>
      </c>
      <c r="D39" s="12" t="str" cm="1">
        <f t="array" aca="1" ref="D39" ca="1">INDIRECT($B39&amp;"!"&amp;$B$2&amp;$D$2)</f>
        <v>Significant Positive</v>
      </c>
      <c r="E39" s="12" t="str" cm="1">
        <f t="array" aca="1" ref="E39" ca="1">INDIRECT($B39&amp;"!"&amp;$B$2&amp;$E$2)</f>
        <v>Neutral</v>
      </c>
      <c r="F39" s="12" t="str" cm="1">
        <f t="array" aca="1" ref="F39" ca="1">INDIRECT($B39&amp;"!"&amp;$B$2&amp;$F$2)</f>
        <v>Neutral</v>
      </c>
      <c r="G39" s="12" t="str" cm="1">
        <f t="array" aca="1" ref="G39" ca="1">INDIRECT($B39&amp;"!"&amp;$B$2&amp;$G$2)</f>
        <v>Neutral</v>
      </c>
      <c r="H39" s="12" t="str" cm="1">
        <f t="array" aca="1" ref="H39" ca="1">INDIRECT($B39&amp;"!"&amp;$B$2&amp;$H$2)</f>
        <v>Minor Positive</v>
      </c>
      <c r="I39" s="12" t="str" cm="1">
        <f t="array" aca="1" ref="I39" ca="1">INDIRECT($B39&amp;"!"&amp;$B$2&amp;$I$2)</f>
        <v>Neutral</v>
      </c>
      <c r="J39" s="12" t="str" cm="1">
        <f t="array" aca="1" ref="J39" ca="1">INDIRECT($B39&amp;"!"&amp;$B$2&amp;$J$2)</f>
        <v>Neutral</v>
      </c>
      <c r="K39" s="12" t="str" cm="1">
        <f t="array" aca="1" ref="K39" ca="1">INDIRECT($B39&amp;"!"&amp;$B$2&amp;$K$2)</f>
        <v>Minor Positive</v>
      </c>
      <c r="L39" s="12" t="str" cm="1">
        <f t="array" aca="1" ref="L39" ca="1">INDIRECT($B39&amp;"!"&amp;$B$2&amp;$L$2)</f>
        <v>Neutral</v>
      </c>
      <c r="M39" s="12" t="str" cm="1">
        <f t="array" aca="1" ref="M39" ca="1">INDIRECT($B39&amp;"!"&amp;$B$2&amp;$M$2)</f>
        <v>Significant Negative</v>
      </c>
      <c r="N39" s="12" t="str" cm="1">
        <f t="array" aca="1" ref="N39" ca="1">INDIRECT($B39&amp;"!"&amp;$B$2&amp;$N$2)</f>
        <v>Uncertain</v>
      </c>
      <c r="O39" s="12" t="str" cm="1">
        <f t="array" aca="1" ref="O39" ca="1">INDIRECT($B39&amp;"!"&amp;$B$2&amp;$O$2)</f>
        <v>Neutral</v>
      </c>
      <c r="P39" s="12" t="str" cm="1">
        <f t="array" aca="1" ref="P39" ca="1">INDIRECT($B39&amp;"!"&amp;$B$2&amp;$P$2)</f>
        <v>Neutral</v>
      </c>
      <c r="Q39" s="12" t="str" cm="1">
        <f t="array" aca="1" ref="Q39" ca="1">INDIRECT($B39&amp;"!"&amp;$B$2&amp;$Q$2)</f>
        <v>Neutral</v>
      </c>
      <c r="R39" s="12" t="str" cm="1">
        <f t="array" aca="1" ref="R39" ca="1">INDIRECT($B39&amp;"!"&amp;$B$2&amp;$R$2)</f>
        <v>Minor Negative</v>
      </c>
      <c r="U39" s="12" t="s">
        <v>104</v>
      </c>
      <c r="V39" s="47" t="str">
        <f t="shared" ca="1" si="17"/>
        <v>+</v>
      </c>
      <c r="W39" s="47" t="str">
        <f t="shared" ca="1" si="18"/>
        <v>+ +</v>
      </c>
      <c r="X39" s="47">
        <f t="shared" ca="1" si="19"/>
        <v>0</v>
      </c>
      <c r="Y39" s="47">
        <f t="shared" ca="1" si="20"/>
        <v>0</v>
      </c>
      <c r="Z39" s="47">
        <f t="shared" ca="1" si="21"/>
        <v>0</v>
      </c>
      <c r="AA39" s="47" t="str">
        <f t="shared" ca="1" si="22"/>
        <v>+</v>
      </c>
      <c r="AB39" s="47">
        <f t="shared" ca="1" si="23"/>
        <v>0</v>
      </c>
      <c r="AC39" s="47">
        <f t="shared" ca="1" si="24"/>
        <v>0</v>
      </c>
      <c r="AD39" s="47" t="str">
        <f t="shared" ca="1" si="25"/>
        <v>+</v>
      </c>
      <c r="AE39" s="47">
        <f t="shared" ca="1" si="26"/>
        <v>0</v>
      </c>
      <c r="AF39" s="47" t="str">
        <f t="shared" ca="1" si="27"/>
        <v>--</v>
      </c>
      <c r="AG39" s="47" t="str">
        <f t="shared" ca="1" si="28"/>
        <v>?</v>
      </c>
      <c r="AH39" s="47">
        <f t="shared" ca="1" si="29"/>
        <v>0</v>
      </c>
      <c r="AI39" s="47">
        <f t="shared" ca="1" si="30"/>
        <v>0</v>
      </c>
      <c r="AJ39" s="47">
        <f t="shared" ca="1" si="31"/>
        <v>0</v>
      </c>
      <c r="AK39" s="47" t="str">
        <f t="shared" ca="1" si="32"/>
        <v>-</v>
      </c>
      <c r="AL39" s="125" t="s">
        <v>105</v>
      </c>
    </row>
    <row r="40" spans="1:38">
      <c r="B40" s="12" t="s">
        <v>323</v>
      </c>
      <c r="C40" s="12" t="str" cm="1">
        <f t="array" aca="1" ref="C40" ca="1">INDIRECT($B40&amp;"!"&amp;$B$2&amp;$C$2)</f>
        <v>Minor Positive</v>
      </c>
      <c r="D40" s="12" t="str" cm="1">
        <f t="array" aca="1" ref="D40" ca="1">INDIRECT($B40&amp;"!"&amp;$B$2&amp;$D$2)</f>
        <v>Significant Positive</v>
      </c>
      <c r="E40" s="12" t="str" cm="1">
        <f t="array" aca="1" ref="E40" ca="1">INDIRECT($B40&amp;"!"&amp;$B$2&amp;$E$2)</f>
        <v>Neutral</v>
      </c>
      <c r="F40" s="12" t="str" cm="1">
        <f t="array" aca="1" ref="F40" ca="1">INDIRECT($B40&amp;"!"&amp;$B$2&amp;$F$2)</f>
        <v>Neutral</v>
      </c>
      <c r="G40" s="12" t="str" cm="1">
        <f t="array" aca="1" ref="G40" ca="1">INDIRECT($B40&amp;"!"&amp;$B$2&amp;$G$2)</f>
        <v>Neutral</v>
      </c>
      <c r="H40" s="12" t="str" cm="1">
        <f t="array" aca="1" ref="H40" ca="1">INDIRECT($B40&amp;"!"&amp;$B$2&amp;$H$2)</f>
        <v>Minor Positive</v>
      </c>
      <c r="I40" s="12" t="str" cm="1">
        <f t="array" aca="1" ref="I40" ca="1">INDIRECT($B40&amp;"!"&amp;$B$2&amp;$I$2)</f>
        <v>Minor Negative</v>
      </c>
      <c r="J40" s="12" t="str" cm="1">
        <f t="array" aca="1" ref="J40" ca="1">INDIRECT($B40&amp;"!"&amp;$B$2&amp;$J$2)</f>
        <v>Neutral</v>
      </c>
      <c r="K40" s="12" t="str" cm="1">
        <f t="array" aca="1" ref="K40" ca="1">INDIRECT($B40&amp;"!"&amp;$B$2&amp;$K$2)</f>
        <v>Minor Positive</v>
      </c>
      <c r="L40" s="12" t="str" cm="1">
        <f t="array" aca="1" ref="L40" ca="1">INDIRECT($B40&amp;"!"&amp;$B$2&amp;$L$2)</f>
        <v>Neutral</v>
      </c>
      <c r="M40" s="12" t="str" cm="1">
        <f t="array" aca="1" ref="M40" ca="1">INDIRECT($B40&amp;"!"&amp;$B$2&amp;$M$2)</f>
        <v>Significant Negative</v>
      </c>
      <c r="N40" s="12" t="str" cm="1">
        <f t="array" aca="1" ref="N40" ca="1">INDIRECT($B40&amp;"!"&amp;$B$2&amp;$N$2)</f>
        <v>Neutral</v>
      </c>
      <c r="O40" s="12" t="str" cm="1">
        <f t="array" aca="1" ref="O40" ca="1">INDIRECT($B40&amp;"!"&amp;$B$2&amp;$O$2)</f>
        <v>Neutral</v>
      </c>
      <c r="P40" s="12" t="str" cm="1">
        <f t="array" aca="1" ref="P40" ca="1">INDIRECT($B40&amp;"!"&amp;$B$2&amp;$P$2)</f>
        <v>Neutral</v>
      </c>
      <c r="Q40" s="12" t="str" cm="1">
        <f t="array" aca="1" ref="Q40" ca="1">INDIRECT($B40&amp;"!"&amp;$B$2&amp;$Q$2)</f>
        <v>Neutral</v>
      </c>
      <c r="R40" s="12" t="str" cm="1">
        <f t="array" aca="1" ref="R40" ca="1">INDIRECT($B40&amp;"!"&amp;$B$2&amp;$R$2)</f>
        <v>Minor Negative</v>
      </c>
      <c r="U40" s="12" t="s">
        <v>106</v>
      </c>
      <c r="V40" s="47" t="str">
        <f t="shared" ca="1" si="17"/>
        <v>+</v>
      </c>
      <c r="W40" s="47" t="str">
        <f t="shared" ca="1" si="18"/>
        <v>+ +</v>
      </c>
      <c r="X40" s="47">
        <f t="shared" ca="1" si="19"/>
        <v>0</v>
      </c>
      <c r="Y40" s="47">
        <f t="shared" ca="1" si="20"/>
        <v>0</v>
      </c>
      <c r="Z40" s="47">
        <f t="shared" ca="1" si="21"/>
        <v>0</v>
      </c>
      <c r="AA40" s="47" t="str">
        <f t="shared" ca="1" si="22"/>
        <v>+</v>
      </c>
      <c r="AB40" s="47" t="str">
        <f t="shared" ca="1" si="23"/>
        <v>-</v>
      </c>
      <c r="AC40" s="47">
        <f t="shared" ca="1" si="24"/>
        <v>0</v>
      </c>
      <c r="AD40" s="47" t="str">
        <f t="shared" ca="1" si="25"/>
        <v>+</v>
      </c>
      <c r="AE40" s="47">
        <f t="shared" ca="1" si="26"/>
        <v>0</v>
      </c>
      <c r="AF40" s="47" t="str">
        <f t="shared" ca="1" si="27"/>
        <v>--</v>
      </c>
      <c r="AG40" s="47">
        <f t="shared" ca="1" si="28"/>
        <v>0</v>
      </c>
      <c r="AH40" s="47">
        <f t="shared" ca="1" si="29"/>
        <v>0</v>
      </c>
      <c r="AI40" s="47">
        <f t="shared" ca="1" si="30"/>
        <v>0</v>
      </c>
      <c r="AJ40" s="47">
        <f t="shared" ca="1" si="31"/>
        <v>0</v>
      </c>
      <c r="AK40" s="47" t="str">
        <f t="shared" ca="1" si="32"/>
        <v>-</v>
      </c>
      <c r="AL40" s="125" t="s">
        <v>77</v>
      </c>
    </row>
    <row r="41" spans="1:38">
      <c r="B41" s="12" t="s">
        <v>324</v>
      </c>
      <c r="C41" s="12" t="str" cm="1">
        <f t="array" aca="1" ref="C41" ca="1">INDIRECT($B41&amp;"!"&amp;$B$2&amp;$C$2)</f>
        <v>Significant Negative</v>
      </c>
      <c r="D41" s="12" t="str" cm="1">
        <f t="array" aca="1" ref="D41" ca="1">INDIRECT($B41&amp;"!"&amp;$B$2&amp;$D$2)</f>
        <v>Significant Positive</v>
      </c>
      <c r="E41" s="12" t="str" cm="1">
        <f t="array" aca="1" ref="E41" ca="1">INDIRECT($B41&amp;"!"&amp;$B$2&amp;$E$2)</f>
        <v>Neutral</v>
      </c>
      <c r="F41" s="12" t="str" cm="1">
        <f t="array" aca="1" ref="F41" ca="1">INDIRECT($B41&amp;"!"&amp;$B$2&amp;$F$2)</f>
        <v>Neutral</v>
      </c>
      <c r="G41" s="12" t="str" cm="1">
        <f t="array" aca="1" ref="G41" ca="1">INDIRECT($B41&amp;"!"&amp;$B$2&amp;$G$2)</f>
        <v>Neutral</v>
      </c>
      <c r="H41" s="12" t="str" cm="1">
        <f t="array" aca="1" ref="H41" ca="1">INDIRECT($B41&amp;"!"&amp;$B$2&amp;$H$2)</f>
        <v>Minor Positive</v>
      </c>
      <c r="I41" s="12" t="str" cm="1">
        <f t="array" aca="1" ref="I41" ca="1">INDIRECT($B41&amp;"!"&amp;$B$2&amp;$I$2)</f>
        <v>Neutral</v>
      </c>
      <c r="J41" s="12" t="str" cm="1">
        <f t="array" aca="1" ref="J41" ca="1">INDIRECT($B41&amp;"!"&amp;$B$2&amp;$J$2)</f>
        <v>Neutral</v>
      </c>
      <c r="K41" s="12" t="str" cm="1">
        <f t="array" aca="1" ref="K41" ca="1">INDIRECT($B41&amp;"!"&amp;$B$2&amp;$K$2)</f>
        <v>Minor Positive</v>
      </c>
      <c r="L41" s="12" t="str" cm="1">
        <f t="array" aca="1" ref="L41" ca="1">INDIRECT($B41&amp;"!"&amp;$B$2&amp;$L$2)</f>
        <v>Neutral</v>
      </c>
      <c r="M41" s="12" t="str" cm="1">
        <f t="array" aca="1" ref="M41" ca="1">INDIRECT($B41&amp;"!"&amp;$B$2&amp;$M$2)</f>
        <v>Uncertain</v>
      </c>
      <c r="N41" s="12" t="str" cm="1">
        <f t="array" aca="1" ref="N41" ca="1">INDIRECT($B41&amp;"!"&amp;$B$2&amp;$N$2)</f>
        <v>Significant Negative</v>
      </c>
      <c r="O41" s="12" t="str" cm="1">
        <f t="array" aca="1" ref="O41" ca="1">INDIRECT($B41&amp;"!"&amp;$B$2&amp;$O$2)</f>
        <v>Neutral</v>
      </c>
      <c r="P41" s="12" t="str" cm="1">
        <f t="array" aca="1" ref="P41" ca="1">INDIRECT($B41&amp;"!"&amp;$B$2&amp;$P$2)</f>
        <v>Neutral</v>
      </c>
      <c r="Q41" s="12" t="str" cm="1">
        <f t="array" aca="1" ref="Q41" ca="1">INDIRECT($B41&amp;"!"&amp;$B$2&amp;$Q$2)</f>
        <v>Minor Negative</v>
      </c>
      <c r="R41" s="12" t="str" cm="1">
        <f t="array" aca="1" ref="R41" ca="1">INDIRECT($B41&amp;"!"&amp;$B$2&amp;$R$2)</f>
        <v>Minor Negative</v>
      </c>
      <c r="U41" s="12" t="s">
        <v>107</v>
      </c>
      <c r="V41" s="47" t="str">
        <f t="shared" ca="1" si="17"/>
        <v>--</v>
      </c>
      <c r="W41" s="47" t="str">
        <f t="shared" ca="1" si="18"/>
        <v>+ +</v>
      </c>
      <c r="X41" s="47">
        <f t="shared" ca="1" si="19"/>
        <v>0</v>
      </c>
      <c r="Y41" s="47">
        <f t="shared" ca="1" si="20"/>
        <v>0</v>
      </c>
      <c r="Z41" s="47">
        <f t="shared" ca="1" si="21"/>
        <v>0</v>
      </c>
      <c r="AA41" s="47" t="str">
        <f t="shared" ca="1" si="22"/>
        <v>+</v>
      </c>
      <c r="AB41" s="47">
        <f t="shared" ca="1" si="23"/>
        <v>0</v>
      </c>
      <c r="AC41" s="47">
        <f t="shared" ca="1" si="24"/>
        <v>0</v>
      </c>
      <c r="AD41" s="47" t="str">
        <f t="shared" ca="1" si="25"/>
        <v>+</v>
      </c>
      <c r="AE41" s="47">
        <f t="shared" ca="1" si="26"/>
        <v>0</v>
      </c>
      <c r="AF41" s="47" t="str">
        <f t="shared" ca="1" si="27"/>
        <v>?</v>
      </c>
      <c r="AG41" s="47" t="str">
        <f t="shared" ca="1" si="28"/>
        <v>--</v>
      </c>
      <c r="AH41" s="47">
        <f t="shared" ca="1" si="29"/>
        <v>0</v>
      </c>
      <c r="AI41" s="47">
        <f t="shared" ca="1" si="30"/>
        <v>0</v>
      </c>
      <c r="AJ41" s="47" t="str">
        <f t="shared" ca="1" si="31"/>
        <v>-</v>
      </c>
      <c r="AK41" s="47" t="str">
        <f t="shared" ca="1" si="32"/>
        <v>-</v>
      </c>
      <c r="AL41" s="125" t="s">
        <v>75</v>
      </c>
    </row>
    <row r="42" spans="1:38">
      <c r="A42" s="199"/>
      <c r="B42" s="12" t="s">
        <v>325</v>
      </c>
      <c r="C42" s="12" t="str" cm="1">
        <f t="array" aca="1" ref="C42" ca="1">INDIRECT($B42&amp;"!"&amp;$B$2&amp;$C$2)</f>
        <v>Minor Positive</v>
      </c>
      <c r="D42" s="12" t="str" cm="1">
        <f t="array" aca="1" ref="D42" ca="1">INDIRECT($B42&amp;"!"&amp;$B$2&amp;$D$2)</f>
        <v>Significant Positive</v>
      </c>
      <c r="E42" s="12" t="str" cm="1">
        <f t="array" aca="1" ref="E42" ca="1">INDIRECT($B42&amp;"!"&amp;$B$2&amp;$E$2)</f>
        <v>Neutral</v>
      </c>
      <c r="F42" s="12" t="str" cm="1">
        <f t="array" aca="1" ref="F42" ca="1">INDIRECT($B42&amp;"!"&amp;$B$2&amp;$F$2)</f>
        <v>Neutral</v>
      </c>
      <c r="G42" s="12" t="str" cm="1">
        <f t="array" aca="1" ref="G42" ca="1">INDIRECT($B42&amp;"!"&amp;$B$2&amp;$G$2)</f>
        <v>Neutral</v>
      </c>
      <c r="H42" s="12" t="str" cm="1">
        <f t="array" aca="1" ref="H42" ca="1">INDIRECT($B42&amp;"!"&amp;$B$2&amp;$H$2)</f>
        <v>Minor Positive</v>
      </c>
      <c r="I42" s="12" t="str" cm="1">
        <f t="array" aca="1" ref="I42" ca="1">INDIRECT($B42&amp;"!"&amp;$B$2&amp;$I$2)</f>
        <v>Neutral</v>
      </c>
      <c r="J42" s="12" t="str" cm="1">
        <f t="array" aca="1" ref="J42" ca="1">INDIRECT($B42&amp;"!"&amp;$B$2&amp;$J$2)</f>
        <v>Neutral</v>
      </c>
      <c r="K42" s="12" t="str" cm="1">
        <f t="array" aca="1" ref="K42" ca="1">INDIRECT($B42&amp;"!"&amp;$B$2&amp;$K$2)</f>
        <v>Minor Positive</v>
      </c>
      <c r="L42" s="12" t="str" cm="1">
        <f t="array" aca="1" ref="L42" ca="1">INDIRECT($B42&amp;"!"&amp;$B$2&amp;$L$2)</f>
        <v>Neutral</v>
      </c>
      <c r="M42" s="12" t="str" cm="1">
        <f t="array" aca="1" ref="M42" ca="1">INDIRECT($B42&amp;"!"&amp;$B$2&amp;$M$2)</f>
        <v>Significant Negative</v>
      </c>
      <c r="N42" s="12" t="str" cm="1">
        <f t="array" aca="1" ref="N42" ca="1">INDIRECT($B42&amp;"!"&amp;$B$2&amp;$N$2)</f>
        <v>Uncertain</v>
      </c>
      <c r="O42" s="12" t="str" cm="1">
        <f t="array" aca="1" ref="O42" ca="1">INDIRECT($B42&amp;"!"&amp;$B$2&amp;$O$2)</f>
        <v>Neutral</v>
      </c>
      <c r="P42" s="12" t="str" cm="1">
        <f t="array" aca="1" ref="P42" ca="1">INDIRECT($B42&amp;"!"&amp;$B$2&amp;$P$2)</f>
        <v>Neutral</v>
      </c>
      <c r="Q42" s="12" t="str" cm="1">
        <f t="array" aca="1" ref="Q42" ca="1">INDIRECT($B42&amp;"!"&amp;$B$2&amp;$Q$2)</f>
        <v>Neutral</v>
      </c>
      <c r="R42" s="12" t="str" cm="1">
        <f t="array" aca="1" ref="R42" ca="1">INDIRECT($B42&amp;"!"&amp;$B$2&amp;$R$2)</f>
        <v>Uncertain</v>
      </c>
      <c r="U42" s="12" t="s">
        <v>108</v>
      </c>
      <c r="V42" s="166" t="str">
        <f t="shared" ca="1" si="17"/>
        <v>+</v>
      </c>
      <c r="W42" s="47" t="str">
        <f t="shared" ca="1" si="18"/>
        <v>+ +</v>
      </c>
      <c r="X42" s="47">
        <f t="shared" ca="1" si="19"/>
        <v>0</v>
      </c>
      <c r="Y42" s="47">
        <f t="shared" ca="1" si="20"/>
        <v>0</v>
      </c>
      <c r="Z42" s="47">
        <f t="shared" ca="1" si="21"/>
        <v>0</v>
      </c>
      <c r="AA42" s="47" t="str">
        <f t="shared" ca="1" si="22"/>
        <v>+</v>
      </c>
      <c r="AB42" s="47">
        <f t="shared" ca="1" si="23"/>
        <v>0</v>
      </c>
      <c r="AC42" s="47">
        <f t="shared" ca="1" si="24"/>
        <v>0</v>
      </c>
      <c r="AD42" s="47" t="str">
        <f t="shared" ca="1" si="25"/>
        <v>+</v>
      </c>
      <c r="AE42" s="47">
        <f t="shared" ca="1" si="26"/>
        <v>0</v>
      </c>
      <c r="AF42" s="47" t="str">
        <f t="shared" ca="1" si="27"/>
        <v>--</v>
      </c>
      <c r="AG42" s="47" t="str">
        <f t="shared" ca="1" si="28"/>
        <v>?</v>
      </c>
      <c r="AH42" s="47">
        <f t="shared" ca="1" si="29"/>
        <v>0</v>
      </c>
      <c r="AI42" s="47">
        <f t="shared" ca="1" si="30"/>
        <v>0</v>
      </c>
      <c r="AJ42" s="47">
        <f t="shared" ca="1" si="31"/>
        <v>0</v>
      </c>
      <c r="AK42" s="47" t="str">
        <f t="shared" ca="1" si="32"/>
        <v>?</v>
      </c>
      <c r="AL42" s="125" t="s">
        <v>88</v>
      </c>
    </row>
    <row r="43" spans="1:38">
      <c r="B43" s="12" t="s">
        <v>326</v>
      </c>
      <c r="C43" s="12" t="str" cm="1">
        <f t="array" aca="1" ref="C43" ca="1">INDIRECT($B43&amp;"!"&amp;$B$2&amp;$C$2)</f>
        <v>Minor Positive</v>
      </c>
      <c r="D43" s="12" t="str" cm="1">
        <f t="array" aca="1" ref="D43" ca="1">INDIRECT($B43&amp;"!"&amp;$B$2&amp;$D$2)</f>
        <v>Significant Positive</v>
      </c>
      <c r="E43" s="12" t="str" cm="1">
        <f t="array" aca="1" ref="E43" ca="1">INDIRECT($B43&amp;"!"&amp;$B$2&amp;$E$2)</f>
        <v>Neutral</v>
      </c>
      <c r="F43" s="12" t="str" cm="1">
        <f t="array" aca="1" ref="F43" ca="1">INDIRECT($B43&amp;"!"&amp;$B$2&amp;$F$2)</f>
        <v>Neutral</v>
      </c>
      <c r="G43" s="12" t="str" cm="1">
        <f t="array" aca="1" ref="G43" ca="1">INDIRECT($B43&amp;"!"&amp;$B$2&amp;$G$2)</f>
        <v>Neutral</v>
      </c>
      <c r="H43" s="12" t="str" cm="1">
        <f t="array" aca="1" ref="H43" ca="1">INDIRECT($B43&amp;"!"&amp;$B$2&amp;$H$2)</f>
        <v>Minor Positive</v>
      </c>
      <c r="I43" s="12" t="str" cm="1">
        <f t="array" aca="1" ref="I43" ca="1">INDIRECT($B43&amp;"!"&amp;$B$2&amp;$I$2)</f>
        <v>Neutral</v>
      </c>
      <c r="J43" s="12" t="str" cm="1">
        <f t="array" aca="1" ref="J43" ca="1">INDIRECT($B43&amp;"!"&amp;$B$2&amp;$J$2)</f>
        <v>Neutral</v>
      </c>
      <c r="K43" s="12" t="str" cm="1">
        <f t="array" aca="1" ref="K43" ca="1">INDIRECT($B43&amp;"!"&amp;$B$2&amp;$K$2)</f>
        <v>Minor Positive</v>
      </c>
      <c r="L43" s="12" t="str" cm="1">
        <f t="array" aca="1" ref="L43" ca="1">INDIRECT($B43&amp;"!"&amp;$B$2&amp;$L$2)</f>
        <v>Neutral</v>
      </c>
      <c r="M43" s="12" t="str" cm="1">
        <f t="array" aca="1" ref="M43" ca="1">INDIRECT($B43&amp;"!"&amp;$B$2&amp;$M$2)</f>
        <v>Significant Negative</v>
      </c>
      <c r="N43" s="12" t="str" cm="1">
        <f t="array" aca="1" ref="N43" ca="1">INDIRECT($B43&amp;"!"&amp;$B$2&amp;$N$2)</f>
        <v>Uncertain</v>
      </c>
      <c r="O43" s="12" t="str" cm="1">
        <f t="array" aca="1" ref="O43" ca="1">INDIRECT($B43&amp;"!"&amp;$B$2&amp;$O$2)</f>
        <v>Minor Positive</v>
      </c>
      <c r="P43" s="12" t="str" cm="1">
        <f t="array" aca="1" ref="P43" ca="1">INDIRECT($B43&amp;"!"&amp;$B$2&amp;$P$2)</f>
        <v>Neutral</v>
      </c>
      <c r="Q43" s="12" t="str" cm="1">
        <f t="array" aca="1" ref="Q43" ca="1">INDIRECT($B43&amp;"!"&amp;$B$2&amp;$Q$2)</f>
        <v>Neutral</v>
      </c>
      <c r="R43" s="12" t="str" cm="1">
        <f t="array" aca="1" ref="R43" ca="1">INDIRECT($B43&amp;"!"&amp;$B$2&amp;$R$2)</f>
        <v>Uncertain</v>
      </c>
      <c r="U43" s="12" t="s">
        <v>109</v>
      </c>
      <c r="V43" s="166" t="str">
        <f t="shared" ca="1" si="17"/>
        <v>+</v>
      </c>
      <c r="W43" s="47" t="str">
        <f t="shared" ca="1" si="18"/>
        <v>+ +</v>
      </c>
      <c r="X43" s="47">
        <f t="shared" ca="1" si="19"/>
        <v>0</v>
      </c>
      <c r="Y43" s="47">
        <f t="shared" ca="1" si="20"/>
        <v>0</v>
      </c>
      <c r="Z43" s="47">
        <f t="shared" ca="1" si="21"/>
        <v>0</v>
      </c>
      <c r="AA43" s="47" t="str">
        <f t="shared" ca="1" si="22"/>
        <v>+</v>
      </c>
      <c r="AB43" s="47">
        <f t="shared" ca="1" si="23"/>
        <v>0</v>
      </c>
      <c r="AC43" s="47">
        <f t="shared" ca="1" si="24"/>
        <v>0</v>
      </c>
      <c r="AD43" s="47" t="str">
        <f t="shared" ca="1" si="25"/>
        <v>+</v>
      </c>
      <c r="AE43" s="47">
        <f t="shared" ca="1" si="26"/>
        <v>0</v>
      </c>
      <c r="AF43" s="47" t="str">
        <f t="shared" ca="1" si="27"/>
        <v>--</v>
      </c>
      <c r="AG43" s="47" t="str">
        <f t="shared" ca="1" si="28"/>
        <v>?</v>
      </c>
      <c r="AH43" s="47" t="str">
        <f t="shared" ca="1" si="29"/>
        <v>+</v>
      </c>
      <c r="AI43" s="47">
        <f t="shared" ca="1" si="30"/>
        <v>0</v>
      </c>
      <c r="AJ43" s="47">
        <f t="shared" ca="1" si="31"/>
        <v>0</v>
      </c>
      <c r="AK43" s="47" t="str">
        <f t="shared" ca="1" si="32"/>
        <v>?</v>
      </c>
      <c r="AL43" s="125" t="s">
        <v>85</v>
      </c>
    </row>
    <row r="44" spans="1:38">
      <c r="B44" s="12" t="s">
        <v>327</v>
      </c>
      <c r="C44" s="12" t="str" cm="1">
        <f t="array" aca="1" ref="C44" ca="1">INDIRECT($B44&amp;"!"&amp;$B$2&amp;$C$2)</f>
        <v>Minor Positive</v>
      </c>
      <c r="D44" s="12" t="str" cm="1">
        <f t="array" aca="1" ref="D44" ca="1">INDIRECT($B44&amp;"!"&amp;$B$2&amp;$D$2)</f>
        <v>Significant Positive</v>
      </c>
      <c r="E44" s="12" t="str" cm="1">
        <f t="array" aca="1" ref="E44" ca="1">INDIRECT($B44&amp;"!"&amp;$B$2&amp;$E$2)</f>
        <v>Neutral</v>
      </c>
      <c r="F44" s="12" t="str" cm="1">
        <f t="array" aca="1" ref="F44" ca="1">INDIRECT($B44&amp;"!"&amp;$B$2&amp;$F$2)</f>
        <v>Neutral</v>
      </c>
      <c r="G44" s="12" t="str" cm="1">
        <f t="array" aca="1" ref="G44" ca="1">INDIRECT($B44&amp;"!"&amp;$B$2&amp;$G$2)</f>
        <v>Neutral</v>
      </c>
      <c r="H44" s="12" t="str" cm="1">
        <f t="array" aca="1" ref="H44" ca="1">INDIRECT($B44&amp;"!"&amp;$B$2&amp;$H$2)</f>
        <v>Minor Positive</v>
      </c>
      <c r="I44" s="12" t="str" cm="1">
        <f t="array" aca="1" ref="I44" ca="1">INDIRECT($B44&amp;"!"&amp;$B$2&amp;$I$2)</f>
        <v>Neutral</v>
      </c>
      <c r="J44" s="12" t="str" cm="1">
        <f t="array" aca="1" ref="J44" ca="1">INDIRECT($B44&amp;"!"&amp;$B$2&amp;$J$2)</f>
        <v>Neutral</v>
      </c>
      <c r="K44" s="12" t="str" cm="1">
        <f t="array" aca="1" ref="K44" ca="1">INDIRECT($B44&amp;"!"&amp;$B$2&amp;$K$2)</f>
        <v>Minor Positive</v>
      </c>
      <c r="L44" s="12" t="str" cm="1">
        <f t="array" aca="1" ref="L44" ca="1">INDIRECT($B44&amp;"!"&amp;$B$2&amp;$L$2)</f>
        <v>Neutral</v>
      </c>
      <c r="M44" s="12" t="str" cm="1">
        <f t="array" aca="1" ref="M44" ca="1">INDIRECT($B44&amp;"!"&amp;$B$2&amp;$M$2)</f>
        <v>Significant Negative</v>
      </c>
      <c r="N44" s="12" t="str" cm="1">
        <f t="array" aca="1" ref="N44" ca="1">INDIRECT($B44&amp;"!"&amp;$B$2&amp;$N$2)</f>
        <v>Uncertain</v>
      </c>
      <c r="O44" s="12" t="str" cm="1">
        <f t="array" aca="1" ref="O44" ca="1">INDIRECT($B44&amp;"!"&amp;$B$2&amp;$O$2)</f>
        <v>Minor Positive</v>
      </c>
      <c r="P44" s="12" t="str" cm="1">
        <f t="array" aca="1" ref="P44" ca="1">INDIRECT($B44&amp;"!"&amp;$B$2&amp;$P$2)</f>
        <v>Neutral</v>
      </c>
      <c r="Q44" s="12" t="str" cm="1">
        <f t="array" aca="1" ref="Q44" ca="1">INDIRECT($B44&amp;"!"&amp;$B$2&amp;$Q$2)</f>
        <v>Neutral</v>
      </c>
      <c r="R44" s="12" t="str" cm="1">
        <f t="array" aca="1" ref="R44" ca="1">INDIRECT($B44&amp;"!"&amp;$B$2&amp;$R$2)</f>
        <v>Minor Negative</v>
      </c>
      <c r="U44" s="12" t="s">
        <v>111</v>
      </c>
      <c r="V44" s="47" t="str">
        <f t="shared" ca="1" si="17"/>
        <v>+</v>
      </c>
      <c r="W44" s="47" t="str">
        <f t="shared" ca="1" si="18"/>
        <v>+ +</v>
      </c>
      <c r="X44" s="47">
        <f t="shared" ca="1" si="19"/>
        <v>0</v>
      </c>
      <c r="Y44" s="47">
        <f t="shared" ca="1" si="20"/>
        <v>0</v>
      </c>
      <c r="Z44" s="47">
        <f t="shared" ca="1" si="21"/>
        <v>0</v>
      </c>
      <c r="AA44" s="47" t="str">
        <f t="shared" ca="1" si="22"/>
        <v>+</v>
      </c>
      <c r="AB44" s="47">
        <f t="shared" ca="1" si="23"/>
        <v>0</v>
      </c>
      <c r="AC44" s="47">
        <f t="shared" ca="1" si="24"/>
        <v>0</v>
      </c>
      <c r="AD44" s="47" t="str">
        <f t="shared" ca="1" si="25"/>
        <v>+</v>
      </c>
      <c r="AE44" s="47">
        <f t="shared" ca="1" si="26"/>
        <v>0</v>
      </c>
      <c r="AF44" s="47" t="str">
        <f t="shared" ca="1" si="27"/>
        <v>--</v>
      </c>
      <c r="AG44" s="47" t="str">
        <f t="shared" ca="1" si="28"/>
        <v>?</v>
      </c>
      <c r="AH44" s="47" t="str">
        <f t="shared" ca="1" si="29"/>
        <v>+</v>
      </c>
      <c r="AI44" s="47">
        <f t="shared" ca="1" si="30"/>
        <v>0</v>
      </c>
      <c r="AJ44" s="47">
        <f t="shared" ca="1" si="31"/>
        <v>0</v>
      </c>
      <c r="AK44" s="47" t="str">
        <f t="shared" ca="1" si="32"/>
        <v>-</v>
      </c>
      <c r="AL44" s="125" t="s">
        <v>86</v>
      </c>
    </row>
    <row r="45" spans="1:38">
      <c r="B45" s="12" t="s">
        <v>328</v>
      </c>
      <c r="C45" s="12" t="str" cm="1">
        <f t="array" aca="1" ref="C45" ca="1">INDIRECT($B45&amp;"!"&amp;$B$2&amp;$C$2)</f>
        <v>Minor Positive</v>
      </c>
      <c r="D45" s="12" t="str" cm="1">
        <f t="array" aca="1" ref="D45" ca="1">INDIRECT($B45&amp;"!"&amp;$B$2&amp;$D$2)</f>
        <v>Significant Positive</v>
      </c>
      <c r="E45" s="12" t="str" cm="1">
        <f t="array" aca="1" ref="E45" ca="1">INDIRECT($B45&amp;"!"&amp;$B$2&amp;$E$2)</f>
        <v>Neutral</v>
      </c>
      <c r="F45" s="12" t="str" cm="1">
        <f t="array" aca="1" ref="F45" ca="1">INDIRECT($B45&amp;"!"&amp;$B$2&amp;$F$2)</f>
        <v>Neutral</v>
      </c>
      <c r="G45" s="12" t="str" cm="1">
        <f t="array" aca="1" ref="G45" ca="1">INDIRECT($B45&amp;"!"&amp;$B$2&amp;$G$2)</f>
        <v>Neutral</v>
      </c>
      <c r="H45" s="12" t="str" cm="1">
        <f t="array" aca="1" ref="H45" ca="1">INDIRECT($B45&amp;"!"&amp;$B$2&amp;$H$2)</f>
        <v>Neutral</v>
      </c>
      <c r="I45" s="12" t="str" cm="1">
        <f t="array" aca="1" ref="I45" ca="1">INDIRECT($B45&amp;"!"&amp;$B$2&amp;$I$2)</f>
        <v>Neutral</v>
      </c>
      <c r="J45" s="12" t="str" cm="1">
        <f t="array" aca="1" ref="J45" ca="1">INDIRECT($B45&amp;"!"&amp;$B$2&amp;$J$2)</f>
        <v>Neutral</v>
      </c>
      <c r="K45" s="12" t="str" cm="1">
        <f t="array" aca="1" ref="K45" ca="1">INDIRECT($B45&amp;"!"&amp;$B$2&amp;$K$2)</f>
        <v>Minor Positive</v>
      </c>
      <c r="L45" s="12" t="str" cm="1">
        <f t="array" aca="1" ref="L45" ca="1">INDIRECT($B45&amp;"!"&amp;$B$2&amp;$L$2)</f>
        <v>Neutral</v>
      </c>
      <c r="M45" s="12" t="str" cm="1">
        <f t="array" aca="1" ref="M45" ca="1">INDIRECT($B45&amp;"!"&amp;$B$2&amp;$M$2)</f>
        <v>Significant Negative</v>
      </c>
      <c r="N45" s="12" t="str" cm="1">
        <f t="array" aca="1" ref="N45" ca="1">INDIRECT($B45&amp;"!"&amp;$B$2&amp;$N$2)</f>
        <v>Uncertain</v>
      </c>
      <c r="O45" s="12" t="str" cm="1">
        <f t="array" aca="1" ref="O45" ca="1">INDIRECT($B45&amp;"!"&amp;$B$2&amp;$O$2)</f>
        <v>Neutral</v>
      </c>
      <c r="P45" s="12" t="str" cm="1">
        <f t="array" aca="1" ref="P45" ca="1">INDIRECT($B45&amp;"!"&amp;$B$2&amp;$P$2)</f>
        <v>Significant Negative</v>
      </c>
      <c r="Q45" s="12" t="str" cm="1">
        <f t="array" aca="1" ref="Q45" ca="1">INDIRECT($B45&amp;"!"&amp;$B$2&amp;$Q$2)</f>
        <v>Minor Negative</v>
      </c>
      <c r="R45" s="12" t="str" cm="1">
        <f t="array" aca="1" ref="R45" ca="1">INDIRECT($B45&amp;"!"&amp;$B$2&amp;$R$2)</f>
        <v>Minor Negative</v>
      </c>
      <c r="U45" s="12" t="s">
        <v>112</v>
      </c>
      <c r="V45" s="47" t="str">
        <f t="shared" ca="1" si="17"/>
        <v>+</v>
      </c>
      <c r="W45" s="47" t="str">
        <f t="shared" ca="1" si="18"/>
        <v>+ +</v>
      </c>
      <c r="X45" s="47">
        <f t="shared" ca="1" si="19"/>
        <v>0</v>
      </c>
      <c r="Y45" s="47">
        <f t="shared" ca="1" si="20"/>
        <v>0</v>
      </c>
      <c r="Z45" s="47">
        <f t="shared" ca="1" si="21"/>
        <v>0</v>
      </c>
      <c r="AA45" s="47">
        <f t="shared" ca="1" si="22"/>
        <v>0</v>
      </c>
      <c r="AB45" s="47">
        <f t="shared" ca="1" si="23"/>
        <v>0</v>
      </c>
      <c r="AC45" s="47">
        <f t="shared" ca="1" si="24"/>
        <v>0</v>
      </c>
      <c r="AD45" s="47" t="str">
        <f t="shared" ca="1" si="25"/>
        <v>+</v>
      </c>
      <c r="AE45" s="47">
        <f t="shared" ca="1" si="26"/>
        <v>0</v>
      </c>
      <c r="AF45" s="47" t="str">
        <f t="shared" ca="1" si="27"/>
        <v>--</v>
      </c>
      <c r="AG45" s="47" t="str">
        <f t="shared" ca="1" si="28"/>
        <v>?</v>
      </c>
      <c r="AH45" s="47">
        <f t="shared" ca="1" si="29"/>
        <v>0</v>
      </c>
      <c r="AI45" s="47" t="str">
        <f t="shared" ca="1" si="30"/>
        <v>--</v>
      </c>
      <c r="AJ45" s="47" t="str">
        <f t="shared" ca="1" si="31"/>
        <v>-</v>
      </c>
      <c r="AK45" s="47" t="str">
        <f t="shared" ca="1" si="32"/>
        <v>-</v>
      </c>
      <c r="AL45" s="125" t="s">
        <v>113</v>
      </c>
    </row>
    <row r="46" spans="1:38">
      <c r="B46" s="12" t="s">
        <v>329</v>
      </c>
      <c r="C46" s="12" t="str" cm="1">
        <f t="array" aca="1" ref="C46" ca="1">INDIRECT($B46&amp;"!"&amp;$B$2&amp;$C$2)</f>
        <v>Minor Positive</v>
      </c>
      <c r="D46" s="12" t="str" cm="1">
        <f t="array" aca="1" ref="D46" ca="1">INDIRECT($B46&amp;"!"&amp;$B$2&amp;$D$2)</f>
        <v>Significant Positive</v>
      </c>
      <c r="E46" s="12" t="str" cm="1">
        <f t="array" aca="1" ref="E46" ca="1">INDIRECT($B46&amp;"!"&amp;$B$2&amp;$E$2)</f>
        <v>Neutral</v>
      </c>
      <c r="F46" s="12" t="str" cm="1">
        <f t="array" aca="1" ref="F46" ca="1">INDIRECT($B46&amp;"!"&amp;$B$2&amp;$F$2)</f>
        <v>Neutral</v>
      </c>
      <c r="G46" s="12" t="str" cm="1">
        <f t="array" aca="1" ref="G46" ca="1">INDIRECT($B46&amp;"!"&amp;$B$2&amp;$G$2)</f>
        <v>Neutral</v>
      </c>
      <c r="H46" s="12" t="str" cm="1">
        <f t="array" aca="1" ref="H46" ca="1">INDIRECT($B46&amp;"!"&amp;$B$2&amp;$H$2)</f>
        <v>Minor Positive</v>
      </c>
      <c r="I46" s="12" t="str" cm="1">
        <f t="array" aca="1" ref="I46" ca="1">INDIRECT($B46&amp;"!"&amp;$B$2&amp;$I$2)</f>
        <v>Neutral</v>
      </c>
      <c r="J46" s="12" t="str" cm="1">
        <f t="array" aca="1" ref="J46" ca="1">INDIRECT($B46&amp;"!"&amp;$B$2&amp;$J$2)</f>
        <v>Neutral</v>
      </c>
      <c r="K46" s="12" t="str" cm="1">
        <f t="array" aca="1" ref="K46" ca="1">INDIRECT($B46&amp;"!"&amp;$B$2&amp;$K$2)</f>
        <v>Significant Negative</v>
      </c>
      <c r="L46" s="12" t="str" cm="1">
        <f t="array" aca="1" ref="L46" ca="1">INDIRECT($B46&amp;"!"&amp;$B$2&amp;$L$2)</f>
        <v>Neutral</v>
      </c>
      <c r="M46" s="12" t="str" cm="1">
        <f t="array" aca="1" ref="M46" ca="1">INDIRECT($B46&amp;"!"&amp;$B$2&amp;$M$2)</f>
        <v>Significant Negative</v>
      </c>
      <c r="N46" s="12" t="str" cm="1">
        <f t="array" aca="1" ref="N46" ca="1">INDIRECT($B46&amp;"!"&amp;$B$2&amp;$N$2)</f>
        <v>Uncertain</v>
      </c>
      <c r="O46" s="12" t="str" cm="1">
        <f t="array" aca="1" ref="O46" ca="1">INDIRECT($B46&amp;"!"&amp;$B$2&amp;$O$2)</f>
        <v>Neutral</v>
      </c>
      <c r="P46" s="12" t="str" cm="1">
        <f t="array" aca="1" ref="P46" ca="1">INDIRECT($B46&amp;"!"&amp;$B$2&amp;$P$2)</f>
        <v>Neutral</v>
      </c>
      <c r="Q46" s="12" t="str" cm="1">
        <f t="array" aca="1" ref="Q46" ca="1">INDIRECT($B46&amp;"!"&amp;$B$2&amp;$Q$2)</f>
        <v>Neutral</v>
      </c>
      <c r="R46" s="12" t="str" cm="1">
        <f t="array" aca="1" ref="R46" ca="1">INDIRECT($B46&amp;"!"&amp;$B$2&amp;$R$2)</f>
        <v>Minor Negative</v>
      </c>
      <c r="U46" s="12" t="s">
        <v>114</v>
      </c>
      <c r="V46" s="47" t="str">
        <f t="shared" ca="1" si="17"/>
        <v>+</v>
      </c>
      <c r="W46" s="47" t="str">
        <f t="shared" ca="1" si="18"/>
        <v>+ +</v>
      </c>
      <c r="X46" s="47">
        <f t="shared" ca="1" si="19"/>
        <v>0</v>
      </c>
      <c r="Y46" s="47">
        <f t="shared" ca="1" si="20"/>
        <v>0</v>
      </c>
      <c r="Z46" s="47">
        <f t="shared" ca="1" si="21"/>
        <v>0</v>
      </c>
      <c r="AA46" s="47" t="str">
        <f t="shared" ca="1" si="22"/>
        <v>+</v>
      </c>
      <c r="AB46" s="47">
        <f t="shared" ca="1" si="23"/>
        <v>0</v>
      </c>
      <c r="AC46" s="47">
        <f t="shared" ca="1" si="24"/>
        <v>0</v>
      </c>
      <c r="AD46" s="47" t="str">
        <f t="shared" ca="1" si="25"/>
        <v>--</v>
      </c>
      <c r="AE46" s="47">
        <f t="shared" ca="1" si="26"/>
        <v>0</v>
      </c>
      <c r="AF46" s="47" t="str">
        <f t="shared" ca="1" si="27"/>
        <v>--</v>
      </c>
      <c r="AG46" s="47" t="str">
        <f t="shared" ca="1" si="28"/>
        <v>?</v>
      </c>
      <c r="AH46" s="47">
        <f t="shared" ca="1" si="29"/>
        <v>0</v>
      </c>
      <c r="AI46" s="47">
        <f t="shared" ca="1" si="30"/>
        <v>0</v>
      </c>
      <c r="AJ46" s="47">
        <f t="shared" ca="1" si="31"/>
        <v>0</v>
      </c>
      <c r="AK46" s="47" t="str">
        <f t="shared" ca="1" si="32"/>
        <v>-</v>
      </c>
      <c r="AL46" s="125" t="s">
        <v>72</v>
      </c>
    </row>
    <row r="47" spans="1:38">
      <c r="B47" s="12" t="s">
        <v>330</v>
      </c>
      <c r="C47" s="12" t="str" cm="1">
        <f t="array" aca="1" ref="C47" ca="1">INDIRECT($B47&amp;"!"&amp;$B$2&amp;$C$2)</f>
        <v>Minor Positive</v>
      </c>
      <c r="D47" s="12" t="str" cm="1">
        <f t="array" aca="1" ref="D47" ca="1">INDIRECT($B47&amp;"!"&amp;$B$2&amp;$D$2)</f>
        <v>Significant Positive</v>
      </c>
      <c r="E47" s="12" t="str" cm="1">
        <f t="array" aca="1" ref="E47" ca="1">INDIRECT($B47&amp;"!"&amp;$B$2&amp;$E$2)</f>
        <v>Neutral</v>
      </c>
      <c r="F47" s="12" t="str" cm="1">
        <f t="array" aca="1" ref="F47" ca="1">INDIRECT($B47&amp;"!"&amp;$B$2&amp;$F$2)</f>
        <v>Neutral</v>
      </c>
      <c r="G47" s="12" t="str" cm="1">
        <f t="array" aca="1" ref="G47" ca="1">INDIRECT($B47&amp;"!"&amp;$B$2&amp;$G$2)</f>
        <v>Neutral</v>
      </c>
      <c r="H47" s="12" t="str" cm="1">
        <f t="array" aca="1" ref="H47" ca="1">INDIRECT($B47&amp;"!"&amp;$B$2&amp;$H$2)</f>
        <v>Neutral</v>
      </c>
      <c r="I47" s="12" t="str" cm="1">
        <f t="array" aca="1" ref="I47" ca="1">INDIRECT($B47&amp;"!"&amp;$B$2&amp;$I$2)</f>
        <v>Neutral</v>
      </c>
      <c r="J47" s="12" t="str" cm="1">
        <f t="array" aca="1" ref="J47" ca="1">INDIRECT($B47&amp;"!"&amp;$B$2&amp;$J$2)</f>
        <v>Neutral</v>
      </c>
      <c r="K47" s="12" t="str" cm="1">
        <f t="array" aca="1" ref="K47" ca="1">INDIRECT($B47&amp;"!"&amp;$B$2&amp;$K$2)</f>
        <v>Minor Positive</v>
      </c>
      <c r="L47" s="12" t="str" cm="1">
        <f t="array" aca="1" ref="L47" ca="1">INDIRECT($B47&amp;"!"&amp;$B$2&amp;$L$2)</f>
        <v>Neutral</v>
      </c>
      <c r="M47" s="12" t="str" cm="1">
        <f t="array" aca="1" ref="M47" ca="1">INDIRECT($B47&amp;"!"&amp;$B$2&amp;$M$2)</f>
        <v>Significant Negative</v>
      </c>
      <c r="N47" s="12" t="str" cm="1">
        <f t="array" aca="1" ref="N47" ca="1">INDIRECT($B47&amp;"!"&amp;$B$2&amp;$N$2)</f>
        <v>Uncertain</v>
      </c>
      <c r="O47" s="12" t="str" cm="1">
        <f t="array" aca="1" ref="O47" ca="1">INDIRECT($B47&amp;"!"&amp;$B$2&amp;$O$2)</f>
        <v>Neutral</v>
      </c>
      <c r="P47" s="12" t="str" cm="1">
        <f t="array" aca="1" ref="P47" ca="1">INDIRECT($B47&amp;"!"&amp;$B$2&amp;$P$2)</f>
        <v>Neutral</v>
      </c>
      <c r="Q47" s="12" t="str" cm="1">
        <f t="array" aca="1" ref="Q47" ca="1">INDIRECT($B47&amp;"!"&amp;$B$2&amp;$Q$2)</f>
        <v>Neutral</v>
      </c>
      <c r="R47" s="12" t="str" cm="1">
        <f t="array" aca="1" ref="R47" ca="1">INDIRECT($B47&amp;"!"&amp;$B$2&amp;$R$2)</f>
        <v>Minor Negative</v>
      </c>
      <c r="U47" s="12" t="s">
        <v>115</v>
      </c>
      <c r="V47" s="47" t="str">
        <f t="shared" ca="1" si="17"/>
        <v>+</v>
      </c>
      <c r="W47" s="47" t="str">
        <f t="shared" ca="1" si="18"/>
        <v>+ +</v>
      </c>
      <c r="X47" s="47">
        <f t="shared" ca="1" si="19"/>
        <v>0</v>
      </c>
      <c r="Y47" s="47">
        <f t="shared" ca="1" si="20"/>
        <v>0</v>
      </c>
      <c r="Z47" s="47">
        <f t="shared" ca="1" si="21"/>
        <v>0</v>
      </c>
      <c r="AA47" s="47">
        <f t="shared" ca="1" si="22"/>
        <v>0</v>
      </c>
      <c r="AB47" s="47">
        <f t="shared" ca="1" si="23"/>
        <v>0</v>
      </c>
      <c r="AC47" s="47">
        <f t="shared" ca="1" si="24"/>
        <v>0</v>
      </c>
      <c r="AD47" s="47" t="str">
        <f t="shared" ca="1" si="25"/>
        <v>+</v>
      </c>
      <c r="AE47" s="47">
        <f t="shared" ca="1" si="26"/>
        <v>0</v>
      </c>
      <c r="AF47" s="47" t="str">
        <f t="shared" ca="1" si="27"/>
        <v>--</v>
      </c>
      <c r="AG47" s="47" t="str">
        <f t="shared" ca="1" si="28"/>
        <v>?</v>
      </c>
      <c r="AH47" s="47">
        <f t="shared" ca="1" si="29"/>
        <v>0</v>
      </c>
      <c r="AI47" s="47">
        <f t="shared" ca="1" si="30"/>
        <v>0</v>
      </c>
      <c r="AJ47" s="47">
        <f t="shared" ca="1" si="31"/>
        <v>0</v>
      </c>
      <c r="AK47" s="47" t="str">
        <f t="shared" ca="1" si="32"/>
        <v>-</v>
      </c>
      <c r="AL47" s="125" t="s">
        <v>113</v>
      </c>
    </row>
    <row r="48" spans="1:38">
      <c r="B48" s="12" t="s">
        <v>331</v>
      </c>
      <c r="C48" s="12" t="str" cm="1">
        <f t="array" aca="1" ref="C48" ca="1">INDIRECT($B48&amp;"!"&amp;$B$2&amp;$C$2)</f>
        <v>Minor Positive</v>
      </c>
      <c r="D48" s="12" t="str" cm="1">
        <f t="array" aca="1" ref="D48" ca="1">INDIRECT($B48&amp;"!"&amp;$B$2&amp;$D$2)</f>
        <v>Significant Positive</v>
      </c>
      <c r="E48" s="12" t="str" cm="1">
        <f t="array" aca="1" ref="E48" ca="1">INDIRECT($B48&amp;"!"&amp;$B$2&amp;$E$2)</f>
        <v>Neutral</v>
      </c>
      <c r="F48" s="12" t="str" cm="1">
        <f t="array" aca="1" ref="F48" ca="1">INDIRECT($B48&amp;"!"&amp;$B$2&amp;$F$2)</f>
        <v>Neutral</v>
      </c>
      <c r="G48" s="12" t="str" cm="1">
        <f t="array" aca="1" ref="G48" ca="1">INDIRECT($B48&amp;"!"&amp;$B$2&amp;$G$2)</f>
        <v>Neutral</v>
      </c>
      <c r="H48" s="12" t="str" cm="1">
        <f t="array" aca="1" ref="H48" ca="1">INDIRECT($B48&amp;"!"&amp;$B$2&amp;$H$2)</f>
        <v>Minor Positive</v>
      </c>
      <c r="I48" s="12" t="str" cm="1">
        <f t="array" aca="1" ref="I48" ca="1">INDIRECT($B48&amp;"!"&amp;$B$2&amp;$I$2)</f>
        <v>Neutral</v>
      </c>
      <c r="J48" s="12" t="str" cm="1">
        <f t="array" aca="1" ref="J48" ca="1">INDIRECT($B48&amp;"!"&amp;$B$2&amp;$J$2)</f>
        <v>Neutral</v>
      </c>
      <c r="K48" s="12" t="str" cm="1">
        <f t="array" aca="1" ref="K48" ca="1">INDIRECT($B48&amp;"!"&amp;$B$2&amp;$K$2)</f>
        <v>Minor Positive</v>
      </c>
      <c r="L48" s="12" t="str" cm="1">
        <f t="array" aca="1" ref="L48" ca="1">INDIRECT($B48&amp;"!"&amp;$B$2&amp;$L$2)</f>
        <v>Neutral</v>
      </c>
      <c r="M48" s="12" t="str" cm="1">
        <f t="array" aca="1" ref="M48" ca="1">INDIRECT($B48&amp;"!"&amp;$B$2&amp;$M$2)</f>
        <v>Significant Negative</v>
      </c>
      <c r="N48" s="12" t="str" cm="1">
        <f t="array" aca="1" ref="N48" ca="1">INDIRECT($B48&amp;"!"&amp;$B$2&amp;$N$2)</f>
        <v>Uncertain</v>
      </c>
      <c r="O48" s="12" t="str" cm="1">
        <f t="array" aca="1" ref="O48" ca="1">INDIRECT($B48&amp;"!"&amp;$B$2&amp;$O$2)</f>
        <v>Neutral</v>
      </c>
      <c r="P48" s="12" t="str" cm="1">
        <f t="array" aca="1" ref="P48" ca="1">INDIRECT($B48&amp;"!"&amp;$B$2&amp;$P$2)</f>
        <v>Neutral</v>
      </c>
      <c r="Q48" s="12" t="str" cm="1">
        <f t="array" aca="1" ref="Q48" ca="1">INDIRECT($B48&amp;"!"&amp;$B$2&amp;$Q$2)</f>
        <v>Neutral</v>
      </c>
      <c r="R48" s="12" t="str" cm="1">
        <f t="array" aca="1" ref="R48" ca="1">INDIRECT($B48&amp;"!"&amp;$B$2&amp;$R$2)</f>
        <v>Minor Negative</v>
      </c>
      <c r="U48" s="12" t="s">
        <v>116</v>
      </c>
      <c r="V48" s="47" t="str">
        <f t="shared" ca="1" si="17"/>
        <v>+</v>
      </c>
      <c r="W48" s="47" t="str">
        <f t="shared" ca="1" si="18"/>
        <v>+ +</v>
      </c>
      <c r="X48" s="47">
        <f t="shared" ca="1" si="19"/>
        <v>0</v>
      </c>
      <c r="Y48" s="47">
        <f t="shared" ca="1" si="20"/>
        <v>0</v>
      </c>
      <c r="Z48" s="47">
        <f t="shared" ca="1" si="21"/>
        <v>0</v>
      </c>
      <c r="AA48" s="47" t="str">
        <f t="shared" ca="1" si="22"/>
        <v>+</v>
      </c>
      <c r="AB48" s="47">
        <f t="shared" ca="1" si="23"/>
        <v>0</v>
      </c>
      <c r="AC48" s="47">
        <f t="shared" ca="1" si="24"/>
        <v>0</v>
      </c>
      <c r="AD48" s="47" t="str">
        <f t="shared" ca="1" si="25"/>
        <v>+</v>
      </c>
      <c r="AE48" s="47">
        <f t="shared" ca="1" si="26"/>
        <v>0</v>
      </c>
      <c r="AF48" s="47" t="str">
        <f t="shared" ca="1" si="27"/>
        <v>--</v>
      </c>
      <c r="AG48" s="47" t="str">
        <f t="shared" ca="1" si="28"/>
        <v>?</v>
      </c>
      <c r="AH48" s="47">
        <f t="shared" ca="1" si="29"/>
        <v>0</v>
      </c>
      <c r="AI48" s="47">
        <f t="shared" ca="1" si="30"/>
        <v>0</v>
      </c>
      <c r="AJ48" s="47">
        <f t="shared" ca="1" si="31"/>
        <v>0</v>
      </c>
      <c r="AK48" s="47" t="str">
        <f t="shared" ca="1" si="32"/>
        <v>-</v>
      </c>
      <c r="AL48" s="125" t="s">
        <v>97</v>
      </c>
    </row>
    <row r="49" spans="2:38">
      <c r="B49" s="12" t="s">
        <v>332</v>
      </c>
      <c r="C49" s="12" t="str" cm="1">
        <f t="array" aca="1" ref="C49" ca="1">INDIRECT($B49&amp;"!"&amp;$B$2&amp;$C$2)</f>
        <v>Minor Positive</v>
      </c>
      <c r="D49" s="12" t="str" cm="1">
        <f t="array" aca="1" ref="D49" ca="1">INDIRECT($B49&amp;"!"&amp;$B$2&amp;$D$2)</f>
        <v>Significant Positive</v>
      </c>
      <c r="E49" s="12" t="str" cm="1">
        <f t="array" aca="1" ref="E49" ca="1">INDIRECT($B49&amp;"!"&amp;$B$2&amp;$E$2)</f>
        <v>Neutral</v>
      </c>
      <c r="F49" s="12" t="str" cm="1">
        <f t="array" aca="1" ref="F49" ca="1">INDIRECT($B49&amp;"!"&amp;$B$2&amp;$F$2)</f>
        <v>Neutral</v>
      </c>
      <c r="G49" s="12" t="str" cm="1">
        <f t="array" aca="1" ref="G49" ca="1">INDIRECT($B49&amp;"!"&amp;$B$2&amp;$G$2)</f>
        <v>Neutral</v>
      </c>
      <c r="H49" s="12" t="str" cm="1">
        <f t="array" aca="1" ref="H49" ca="1">INDIRECT($B49&amp;"!"&amp;$B$2&amp;$H$2)</f>
        <v>Neutral</v>
      </c>
      <c r="I49" s="12" t="str" cm="1">
        <f t="array" aca="1" ref="I49" ca="1">INDIRECT($B49&amp;"!"&amp;$B$2&amp;$I$2)</f>
        <v>Neutral</v>
      </c>
      <c r="J49" s="12" t="str" cm="1">
        <f t="array" aca="1" ref="J49" ca="1">INDIRECT($B49&amp;"!"&amp;$B$2&amp;$J$2)</f>
        <v>Neutral</v>
      </c>
      <c r="K49" s="12" t="str" cm="1">
        <f t="array" aca="1" ref="K49" ca="1">INDIRECT($B49&amp;"!"&amp;$B$2&amp;$K$2)</f>
        <v>Minor Positive</v>
      </c>
      <c r="L49" s="12" t="str" cm="1">
        <f t="array" aca="1" ref="L49" ca="1">INDIRECT($B49&amp;"!"&amp;$B$2&amp;$L$2)</f>
        <v>Neutral</v>
      </c>
      <c r="M49" s="12" t="str" cm="1">
        <f t="array" aca="1" ref="M49" ca="1">INDIRECT($B49&amp;"!"&amp;$B$2&amp;$M$2)</f>
        <v>Minor Positive</v>
      </c>
      <c r="N49" s="12" t="str" cm="1">
        <f t="array" aca="1" ref="N49" ca="1">INDIRECT($B49&amp;"!"&amp;$B$2&amp;$N$2)</f>
        <v>Uncertain</v>
      </c>
      <c r="O49" s="12" t="str" cm="1">
        <f t="array" aca="1" ref="O49" ca="1">INDIRECT($B49&amp;"!"&amp;$B$2&amp;$O$2)</f>
        <v>Neutral</v>
      </c>
      <c r="P49" s="12" t="str" cm="1">
        <f t="array" aca="1" ref="P49" ca="1">INDIRECT($B49&amp;"!"&amp;$B$2&amp;$P$2)</f>
        <v>Neutral</v>
      </c>
      <c r="Q49" s="12" t="str" cm="1">
        <f t="array" aca="1" ref="Q49" ca="1">INDIRECT($B49&amp;"!"&amp;$B$2&amp;$Q$2)</f>
        <v>Neutral</v>
      </c>
      <c r="R49" s="12" t="str" cm="1">
        <f t="array" aca="1" ref="R49" ca="1">INDIRECT($B49&amp;"!"&amp;$B$2&amp;$R$2)</f>
        <v>Uncertain</v>
      </c>
      <c r="U49" s="12" t="s">
        <v>333</v>
      </c>
      <c r="V49" s="47" t="str">
        <f t="shared" ca="1" si="17"/>
        <v>+</v>
      </c>
      <c r="W49" s="47" t="str">
        <f t="shared" ca="1" si="18"/>
        <v>+ +</v>
      </c>
      <c r="X49" s="47">
        <f t="shared" ca="1" si="19"/>
        <v>0</v>
      </c>
      <c r="Y49" s="47">
        <f t="shared" ca="1" si="20"/>
        <v>0</v>
      </c>
      <c r="Z49" s="47">
        <f t="shared" ca="1" si="21"/>
        <v>0</v>
      </c>
      <c r="AA49" s="47">
        <f t="shared" ca="1" si="22"/>
        <v>0</v>
      </c>
      <c r="AB49" s="47">
        <f t="shared" ca="1" si="23"/>
        <v>0</v>
      </c>
      <c r="AC49" s="47">
        <f t="shared" ca="1" si="24"/>
        <v>0</v>
      </c>
      <c r="AD49" s="47" t="str">
        <f t="shared" ca="1" si="25"/>
        <v>+</v>
      </c>
      <c r="AE49" s="47">
        <f t="shared" ca="1" si="26"/>
        <v>0</v>
      </c>
      <c r="AF49" s="47" t="str">
        <f t="shared" ca="1" si="27"/>
        <v>+</v>
      </c>
      <c r="AG49" s="47" t="str">
        <f t="shared" ca="1" si="28"/>
        <v>?</v>
      </c>
      <c r="AH49" s="47">
        <f t="shared" ca="1" si="29"/>
        <v>0</v>
      </c>
      <c r="AI49" s="47">
        <f t="shared" ca="1" si="30"/>
        <v>0</v>
      </c>
      <c r="AJ49" s="47">
        <f t="shared" ca="1" si="31"/>
        <v>0</v>
      </c>
      <c r="AK49" s="47" t="str">
        <f t="shared" ca="1" si="32"/>
        <v>?</v>
      </c>
      <c r="AL49" s="109" t="s">
        <v>149</v>
      </c>
    </row>
    <row r="50" spans="2:38">
      <c r="B50" s="12" t="s">
        <v>334</v>
      </c>
      <c r="C50" s="12" t="str" cm="1">
        <f t="array" aca="1" ref="C50" ca="1">INDIRECT($B50&amp;"!"&amp;$B$2&amp;$C$2)</f>
        <v>Significant Negative</v>
      </c>
      <c r="D50" s="12" t="str" cm="1">
        <f t="array" aca="1" ref="D50" ca="1">INDIRECT($B50&amp;"!"&amp;$B$2&amp;$D$2)</f>
        <v>Significant Positive</v>
      </c>
      <c r="E50" s="12" t="str" cm="1">
        <f t="array" aca="1" ref="E50" ca="1">INDIRECT($B50&amp;"!"&amp;$B$2&amp;$E$2)</f>
        <v>Neutral</v>
      </c>
      <c r="F50" s="12" t="str" cm="1">
        <f t="array" aca="1" ref="F50" ca="1">INDIRECT($B50&amp;"!"&amp;$B$2&amp;$F$2)</f>
        <v>Neutral</v>
      </c>
      <c r="G50" s="12" t="str" cm="1">
        <f t="array" aca="1" ref="G50" ca="1">INDIRECT($B50&amp;"!"&amp;$B$2&amp;$G$2)</f>
        <v>Neutral</v>
      </c>
      <c r="H50" s="12" t="str" cm="1">
        <f t="array" aca="1" ref="H50" ca="1">INDIRECT($B50&amp;"!"&amp;$B$2&amp;$H$2)</f>
        <v>Minor Positive</v>
      </c>
      <c r="I50" s="12" t="str" cm="1">
        <f t="array" aca="1" ref="I50" ca="1">INDIRECT($B50&amp;"!"&amp;$B$2&amp;$I$2)</f>
        <v>Neutral</v>
      </c>
      <c r="J50" s="12" t="str" cm="1">
        <f t="array" aca="1" ref="J50" ca="1">INDIRECT($B50&amp;"!"&amp;$B$2&amp;$J$2)</f>
        <v>Neutral</v>
      </c>
      <c r="K50" s="12" t="str" cm="1">
        <f t="array" aca="1" ref="K50" ca="1">INDIRECT($B50&amp;"!"&amp;$B$2&amp;$K$2)</f>
        <v>Minor Positive</v>
      </c>
      <c r="L50" s="12" t="str" cm="1">
        <f t="array" aca="1" ref="L50" ca="1">INDIRECT($B50&amp;"!"&amp;$B$2&amp;$L$2)</f>
        <v>Neutral</v>
      </c>
      <c r="M50" s="12" t="str" cm="1">
        <f t="array" aca="1" ref="M50" ca="1">INDIRECT($B50&amp;"!"&amp;$B$2&amp;$M$2)</f>
        <v>Significant Negative</v>
      </c>
      <c r="N50" s="12" t="str" cm="1">
        <f t="array" aca="1" ref="N50" ca="1">INDIRECT($B50&amp;"!"&amp;$B$2&amp;$N$2)</f>
        <v>Significant Negative</v>
      </c>
      <c r="O50" s="12" t="str" cm="1">
        <f t="array" aca="1" ref="O50" ca="1">INDIRECT($B50&amp;"!"&amp;$B$2&amp;$O$2)</f>
        <v>Neutral</v>
      </c>
      <c r="P50" s="12" t="str" cm="1">
        <f t="array" aca="1" ref="P50" ca="1">INDIRECT($B50&amp;"!"&amp;$B$2&amp;$P$2)</f>
        <v>Neutral</v>
      </c>
      <c r="Q50" s="12" t="str" cm="1">
        <f t="array" aca="1" ref="Q50" ca="1">INDIRECT($B50&amp;"!"&amp;$B$2&amp;$Q$2)</f>
        <v>Neutral</v>
      </c>
      <c r="R50" s="12" t="str" cm="1">
        <f t="array" aca="1" ref="R50" ca="1">INDIRECT($B50&amp;"!"&amp;$B$2&amp;$R$2)</f>
        <v>Minor Negative</v>
      </c>
      <c r="U50" s="12" t="s">
        <v>119</v>
      </c>
      <c r="V50" s="47" t="str">
        <f t="shared" ca="1" si="17"/>
        <v>--</v>
      </c>
      <c r="W50" s="47" t="str">
        <f t="shared" ca="1" si="18"/>
        <v>+ +</v>
      </c>
      <c r="X50" s="47">
        <f t="shared" ca="1" si="19"/>
        <v>0</v>
      </c>
      <c r="Y50" s="47">
        <f t="shared" ca="1" si="20"/>
        <v>0</v>
      </c>
      <c r="Z50" s="47">
        <f t="shared" ca="1" si="21"/>
        <v>0</v>
      </c>
      <c r="AA50" s="47" t="str">
        <f t="shared" ca="1" si="22"/>
        <v>+</v>
      </c>
      <c r="AB50" s="47">
        <f t="shared" ca="1" si="23"/>
        <v>0</v>
      </c>
      <c r="AC50" s="47">
        <f t="shared" ca="1" si="24"/>
        <v>0</v>
      </c>
      <c r="AD50" s="47" t="str">
        <f t="shared" ca="1" si="25"/>
        <v>+</v>
      </c>
      <c r="AE50" s="47">
        <f t="shared" ca="1" si="26"/>
        <v>0</v>
      </c>
      <c r="AF50" s="47" t="str">
        <f t="shared" ca="1" si="27"/>
        <v>--</v>
      </c>
      <c r="AG50" s="47" t="str">
        <f t="shared" ca="1" si="28"/>
        <v>--</v>
      </c>
      <c r="AH50" s="47">
        <f t="shared" ca="1" si="29"/>
        <v>0</v>
      </c>
      <c r="AI50" s="47">
        <f t="shared" ca="1" si="30"/>
        <v>0</v>
      </c>
      <c r="AJ50" s="47">
        <f t="shared" ca="1" si="31"/>
        <v>0</v>
      </c>
      <c r="AK50" s="47" t="str">
        <f t="shared" ca="1" si="32"/>
        <v>-</v>
      </c>
      <c r="AL50" s="125" t="s">
        <v>120</v>
      </c>
    </row>
    <row r="51" spans="2:38">
      <c r="B51" s="12" t="s">
        <v>335</v>
      </c>
      <c r="C51" s="12" t="str" cm="1">
        <f t="array" aca="1" ref="C51" ca="1">INDIRECT($B51&amp;"!"&amp;$B$2&amp;$C$2)</f>
        <v>Minor Positive</v>
      </c>
      <c r="D51" s="12" t="str" cm="1">
        <f t="array" aca="1" ref="D51" ca="1">INDIRECT($B51&amp;"!"&amp;$B$2&amp;$D$2)</f>
        <v>Significant Positive</v>
      </c>
      <c r="E51" s="12" t="str" cm="1">
        <f t="array" aca="1" ref="E51" ca="1">INDIRECT($B51&amp;"!"&amp;$B$2&amp;$E$2)</f>
        <v>Neutral</v>
      </c>
      <c r="F51" s="12" t="str" cm="1">
        <f t="array" aca="1" ref="F51" ca="1">INDIRECT($B51&amp;"!"&amp;$B$2&amp;$F$2)</f>
        <v>Neutral</v>
      </c>
      <c r="G51" s="12" t="str" cm="1">
        <f t="array" aca="1" ref="G51" ca="1">INDIRECT($B51&amp;"!"&amp;$B$2&amp;$G$2)</f>
        <v>Neutral</v>
      </c>
      <c r="H51" s="12" t="str" cm="1">
        <f t="array" aca="1" ref="H51" ca="1">INDIRECT($B51&amp;"!"&amp;$B$2&amp;$H$2)</f>
        <v>Minor Positive</v>
      </c>
      <c r="I51" s="12" t="str" cm="1">
        <f t="array" aca="1" ref="I51" ca="1">INDIRECT($B51&amp;"!"&amp;$B$2&amp;$I$2)</f>
        <v>Neutral</v>
      </c>
      <c r="J51" s="12" t="str" cm="1">
        <f t="array" aca="1" ref="J51" ca="1">INDIRECT($B51&amp;"!"&amp;$B$2&amp;$J$2)</f>
        <v>Neutral</v>
      </c>
      <c r="K51" s="12" t="str" cm="1">
        <f t="array" aca="1" ref="K51" ca="1">INDIRECT($B51&amp;"!"&amp;$B$2&amp;$K$2)</f>
        <v>Minor Positive</v>
      </c>
      <c r="L51" s="12" t="str" cm="1">
        <f t="array" aca="1" ref="L51" ca="1">INDIRECT($B51&amp;"!"&amp;$B$2&amp;$L$2)</f>
        <v>Neutral</v>
      </c>
      <c r="M51" s="12" t="str" cm="1">
        <f t="array" aca="1" ref="M51" ca="1">INDIRECT($B51&amp;"!"&amp;$B$2&amp;$M$2)</f>
        <v>Significant Negative</v>
      </c>
      <c r="N51" s="12" t="str" cm="1">
        <f t="array" aca="1" ref="N51" ca="1">INDIRECT($B51&amp;"!"&amp;$B$2&amp;$N$2)</f>
        <v>Uncertain</v>
      </c>
      <c r="O51" s="12" t="str" cm="1">
        <f t="array" aca="1" ref="O51" ca="1">INDIRECT($B51&amp;"!"&amp;$B$2&amp;$O$2)</f>
        <v>Neutral</v>
      </c>
      <c r="P51" s="12" t="str" cm="1">
        <f t="array" aca="1" ref="P51" ca="1">INDIRECT($B51&amp;"!"&amp;$B$2&amp;$P$2)</f>
        <v>Neutral</v>
      </c>
      <c r="Q51" s="12" t="str" cm="1">
        <f t="array" aca="1" ref="Q51" ca="1">INDIRECT($B51&amp;"!"&amp;$B$2&amp;$Q$2)</f>
        <v>Neutral</v>
      </c>
      <c r="R51" s="12" t="str" cm="1">
        <f t="array" aca="1" ref="R51" ca="1">INDIRECT($B51&amp;"!"&amp;$B$2&amp;$R$2)</f>
        <v>Uncertain</v>
      </c>
      <c r="U51" s="12" t="s">
        <v>121</v>
      </c>
      <c r="V51" s="47" t="str">
        <f t="shared" ca="1" si="17"/>
        <v>+</v>
      </c>
      <c r="W51" s="47" t="str">
        <f t="shared" ca="1" si="18"/>
        <v>+ +</v>
      </c>
      <c r="X51" s="47">
        <f t="shared" ca="1" si="19"/>
        <v>0</v>
      </c>
      <c r="Y51" s="47">
        <f t="shared" ca="1" si="20"/>
        <v>0</v>
      </c>
      <c r="Z51" s="47">
        <f t="shared" ca="1" si="21"/>
        <v>0</v>
      </c>
      <c r="AA51" s="47" t="str">
        <f t="shared" ca="1" si="22"/>
        <v>+</v>
      </c>
      <c r="AB51" s="47">
        <f t="shared" ca="1" si="23"/>
        <v>0</v>
      </c>
      <c r="AC51" s="47">
        <f t="shared" ca="1" si="24"/>
        <v>0</v>
      </c>
      <c r="AD51" s="47" t="str">
        <f t="shared" ca="1" si="25"/>
        <v>+</v>
      </c>
      <c r="AE51" s="47">
        <f t="shared" ca="1" si="26"/>
        <v>0</v>
      </c>
      <c r="AF51" s="47" t="str">
        <f t="shared" ca="1" si="27"/>
        <v>--</v>
      </c>
      <c r="AG51" s="47" t="str">
        <f t="shared" ca="1" si="28"/>
        <v>?</v>
      </c>
      <c r="AH51" s="47">
        <f t="shared" ca="1" si="29"/>
        <v>0</v>
      </c>
      <c r="AI51" s="47">
        <f t="shared" ca="1" si="30"/>
        <v>0</v>
      </c>
      <c r="AJ51" s="47">
        <f t="shared" ca="1" si="31"/>
        <v>0</v>
      </c>
      <c r="AK51" s="47" t="str">
        <f t="shared" ca="1" si="32"/>
        <v>?</v>
      </c>
      <c r="AL51" s="125" t="s">
        <v>72</v>
      </c>
    </row>
    <row r="52" spans="2:38">
      <c r="B52" s="12" t="s">
        <v>336</v>
      </c>
      <c r="C52" s="12" t="str" cm="1">
        <f t="array" aca="1" ref="C52" ca="1">INDIRECT($B52&amp;"!"&amp;$B$2&amp;$C$2)</f>
        <v>Minor Positive</v>
      </c>
      <c r="D52" s="12" t="str" cm="1">
        <f t="array" aca="1" ref="D52" ca="1">INDIRECT($B52&amp;"!"&amp;$B$2&amp;$D$2)</f>
        <v>Significant Positive</v>
      </c>
      <c r="E52" s="12" t="str" cm="1">
        <f t="array" aca="1" ref="E52" ca="1">INDIRECT($B52&amp;"!"&amp;$B$2&amp;$E$2)</f>
        <v>Neutral</v>
      </c>
      <c r="F52" s="12" t="str" cm="1">
        <f t="array" aca="1" ref="F52" ca="1">INDIRECT($B52&amp;"!"&amp;$B$2&amp;$F$2)</f>
        <v>Neutral</v>
      </c>
      <c r="G52" s="12" t="str" cm="1">
        <f t="array" aca="1" ref="G52" ca="1">INDIRECT($B52&amp;"!"&amp;$B$2&amp;$G$2)</f>
        <v>Neutral</v>
      </c>
      <c r="H52" s="12" t="str" cm="1">
        <f t="array" aca="1" ref="H52" ca="1">INDIRECT($B52&amp;"!"&amp;$B$2&amp;$H$2)</f>
        <v>Minor Positive</v>
      </c>
      <c r="I52" s="12" t="str" cm="1">
        <f t="array" aca="1" ref="I52" ca="1">INDIRECT($B52&amp;"!"&amp;$B$2&amp;$I$2)</f>
        <v>Neutral</v>
      </c>
      <c r="J52" s="12" t="str" cm="1">
        <f t="array" aca="1" ref="J52" ca="1">INDIRECT($B52&amp;"!"&amp;$B$2&amp;$J$2)</f>
        <v>Neutral</v>
      </c>
      <c r="K52" s="12" t="str" cm="1">
        <f t="array" aca="1" ref="K52" ca="1">INDIRECT($B52&amp;"!"&amp;$B$2&amp;$K$2)</f>
        <v>Minor Positive</v>
      </c>
      <c r="L52" s="12" t="str" cm="1">
        <f t="array" aca="1" ref="L52" ca="1">INDIRECT($B52&amp;"!"&amp;$B$2&amp;$L$2)</f>
        <v>Neutral</v>
      </c>
      <c r="M52" s="12" t="str" cm="1">
        <f t="array" aca="1" ref="M52" ca="1">INDIRECT($B52&amp;"!"&amp;$B$2&amp;$M$2)</f>
        <v>Significant Negative</v>
      </c>
      <c r="N52" s="12" t="str" cm="1">
        <f t="array" aca="1" ref="N52" ca="1">INDIRECT($B52&amp;"!"&amp;$B$2&amp;$N$2)</f>
        <v>Uncertain</v>
      </c>
      <c r="O52" s="12" t="str" cm="1">
        <f t="array" aca="1" ref="O52" ca="1">INDIRECT($B52&amp;"!"&amp;$B$2&amp;$O$2)</f>
        <v>Minor Positive</v>
      </c>
      <c r="P52" s="12" t="str" cm="1">
        <f t="array" aca="1" ref="P52" ca="1">INDIRECT($B52&amp;"!"&amp;$B$2&amp;$P$2)</f>
        <v>Neutral</v>
      </c>
      <c r="Q52" s="12" t="str" cm="1">
        <f t="array" aca="1" ref="Q52" ca="1">INDIRECT($B52&amp;"!"&amp;$B$2&amp;$Q$2)</f>
        <v>Minor Negative</v>
      </c>
      <c r="R52" s="12" t="str" cm="1">
        <f t="array" aca="1" ref="R52" ca="1">INDIRECT($B52&amp;"!"&amp;$B$2&amp;$R$2)</f>
        <v>Minor Negative</v>
      </c>
      <c r="U52" s="12" t="s">
        <v>122</v>
      </c>
      <c r="V52" s="47" t="str">
        <f t="shared" ca="1" si="17"/>
        <v>+</v>
      </c>
      <c r="W52" s="47" t="str">
        <f t="shared" ca="1" si="18"/>
        <v>+ +</v>
      </c>
      <c r="X52" s="47">
        <f t="shared" ca="1" si="19"/>
        <v>0</v>
      </c>
      <c r="Y52" s="47">
        <f t="shared" ca="1" si="20"/>
        <v>0</v>
      </c>
      <c r="Z52" s="47">
        <f t="shared" ca="1" si="21"/>
        <v>0</v>
      </c>
      <c r="AA52" s="47" t="str">
        <f t="shared" ca="1" si="22"/>
        <v>+</v>
      </c>
      <c r="AB52" s="47">
        <f t="shared" ca="1" si="23"/>
        <v>0</v>
      </c>
      <c r="AC52" s="47">
        <f t="shared" ca="1" si="24"/>
        <v>0</v>
      </c>
      <c r="AD52" s="47" t="str">
        <f t="shared" ca="1" si="25"/>
        <v>+</v>
      </c>
      <c r="AE52" s="47">
        <f t="shared" ca="1" si="26"/>
        <v>0</v>
      </c>
      <c r="AF52" s="47" t="str">
        <f t="shared" ca="1" si="27"/>
        <v>--</v>
      </c>
      <c r="AG52" s="47" t="str">
        <f t="shared" ca="1" si="28"/>
        <v>?</v>
      </c>
      <c r="AH52" s="47" t="str">
        <f t="shared" ca="1" si="29"/>
        <v>+</v>
      </c>
      <c r="AI52" s="47">
        <f t="shared" ca="1" si="30"/>
        <v>0</v>
      </c>
      <c r="AJ52" s="47" t="str">
        <f t="shared" ca="1" si="31"/>
        <v>-</v>
      </c>
      <c r="AK52" s="47" t="str">
        <f t="shared" ca="1" si="32"/>
        <v>-</v>
      </c>
      <c r="AL52" s="125" t="s">
        <v>73</v>
      </c>
    </row>
    <row r="53" spans="2:38">
      <c r="B53" s="12" t="s">
        <v>337</v>
      </c>
      <c r="C53" s="12" t="str" cm="1">
        <f t="array" aca="1" ref="C53" ca="1">INDIRECT($B53&amp;"!"&amp;$B$2&amp;$C$2)</f>
        <v>Minor Positive</v>
      </c>
      <c r="D53" s="12" t="str" cm="1">
        <f t="array" aca="1" ref="D53" ca="1">INDIRECT($B53&amp;"!"&amp;$B$2&amp;$D$2)</f>
        <v>Significant Positive</v>
      </c>
      <c r="E53" s="12" t="str" cm="1">
        <f t="array" aca="1" ref="E53" ca="1">INDIRECT($B53&amp;"!"&amp;$B$2&amp;$E$2)</f>
        <v>Neutral</v>
      </c>
      <c r="F53" s="12" t="str" cm="1">
        <f t="array" aca="1" ref="F53" ca="1">INDIRECT($B53&amp;"!"&amp;$B$2&amp;$F$2)</f>
        <v>Neutral</v>
      </c>
      <c r="G53" s="12" t="str" cm="1">
        <f t="array" aca="1" ref="G53" ca="1">INDIRECT($B53&amp;"!"&amp;$B$2&amp;$G$2)</f>
        <v>Neutral</v>
      </c>
      <c r="H53" s="12" t="str" cm="1">
        <f t="array" aca="1" ref="H53" ca="1">INDIRECT($B53&amp;"!"&amp;$B$2&amp;$H$2)</f>
        <v>Minor Positive</v>
      </c>
      <c r="I53" s="12" t="str" cm="1">
        <f t="array" aca="1" ref="I53" ca="1">INDIRECT($B53&amp;"!"&amp;$B$2&amp;$I$2)</f>
        <v>Neutral</v>
      </c>
      <c r="J53" s="12" t="str" cm="1">
        <f t="array" aca="1" ref="J53" ca="1">INDIRECT($B53&amp;"!"&amp;$B$2&amp;$J$2)</f>
        <v>Neutral</v>
      </c>
      <c r="K53" s="12" t="str" cm="1">
        <f t="array" aca="1" ref="K53" ca="1">INDIRECT($B53&amp;"!"&amp;$B$2&amp;$K$2)</f>
        <v>Minor Positive</v>
      </c>
      <c r="L53" s="12" t="str" cm="1">
        <f t="array" aca="1" ref="L53" ca="1">INDIRECT($B53&amp;"!"&amp;$B$2&amp;$L$2)</f>
        <v>Neutral</v>
      </c>
      <c r="M53" s="12" t="str" cm="1">
        <f t="array" aca="1" ref="M53" ca="1">INDIRECT($B53&amp;"!"&amp;$B$2&amp;$M$2)</f>
        <v>Significant Negative</v>
      </c>
      <c r="N53" s="12" t="str" cm="1">
        <f t="array" aca="1" ref="N53" ca="1">INDIRECT($B53&amp;"!"&amp;$B$2&amp;$N$2)</f>
        <v>Uncertain</v>
      </c>
      <c r="O53" s="12" t="str" cm="1">
        <f t="array" aca="1" ref="O53" ca="1">INDIRECT($B53&amp;"!"&amp;$B$2&amp;$O$2)</f>
        <v>Neutral</v>
      </c>
      <c r="P53" s="12" t="str" cm="1">
        <f t="array" aca="1" ref="P53" ca="1">INDIRECT($B53&amp;"!"&amp;$B$2&amp;$P$2)</f>
        <v>Neutral</v>
      </c>
      <c r="Q53" s="12" t="str" cm="1">
        <f t="array" aca="1" ref="Q53" ca="1">INDIRECT($B53&amp;"!"&amp;$B$2&amp;$Q$2)</f>
        <v>Neutral</v>
      </c>
      <c r="R53" s="12" t="str" cm="1">
        <f t="array" aca="1" ref="R53" ca="1">INDIRECT($B53&amp;"!"&amp;$B$2&amp;$R$2)</f>
        <v>Minor Negative</v>
      </c>
      <c r="U53" s="12" t="s">
        <v>123</v>
      </c>
      <c r="V53" s="47" t="str">
        <f t="shared" ca="1" si="17"/>
        <v>+</v>
      </c>
      <c r="W53" s="47" t="str">
        <f t="shared" ca="1" si="18"/>
        <v>+ +</v>
      </c>
      <c r="X53" s="47">
        <f t="shared" ca="1" si="19"/>
        <v>0</v>
      </c>
      <c r="Y53" s="47">
        <f t="shared" ca="1" si="20"/>
        <v>0</v>
      </c>
      <c r="Z53" s="47">
        <f t="shared" ca="1" si="21"/>
        <v>0</v>
      </c>
      <c r="AA53" s="47" t="str">
        <f t="shared" ca="1" si="22"/>
        <v>+</v>
      </c>
      <c r="AB53" s="47">
        <f t="shared" ca="1" si="23"/>
        <v>0</v>
      </c>
      <c r="AC53" s="47">
        <f t="shared" ca="1" si="24"/>
        <v>0</v>
      </c>
      <c r="AD53" s="47" t="str">
        <f t="shared" ca="1" si="25"/>
        <v>+</v>
      </c>
      <c r="AE53" s="47">
        <f t="shared" ca="1" si="26"/>
        <v>0</v>
      </c>
      <c r="AF53" s="47" t="str">
        <f t="shared" ca="1" si="27"/>
        <v>--</v>
      </c>
      <c r="AG53" s="47" t="str">
        <f t="shared" ca="1" si="28"/>
        <v>?</v>
      </c>
      <c r="AH53" s="47">
        <f t="shared" ca="1" si="29"/>
        <v>0</v>
      </c>
      <c r="AI53" s="47">
        <f t="shared" ca="1" si="30"/>
        <v>0</v>
      </c>
      <c r="AJ53" s="47">
        <f t="shared" ca="1" si="31"/>
        <v>0</v>
      </c>
      <c r="AK53" s="47" t="str">
        <f t="shared" ca="1" si="32"/>
        <v>-</v>
      </c>
      <c r="AL53" s="125" t="s">
        <v>73</v>
      </c>
    </row>
    <row r="54" spans="2:38">
      <c r="B54" s="12" t="s">
        <v>338</v>
      </c>
      <c r="C54" s="12" t="str" cm="1">
        <f t="array" aca="1" ref="C54" ca="1">INDIRECT($B54&amp;"!"&amp;$B$2&amp;$C$2)</f>
        <v>Minor Positive</v>
      </c>
      <c r="D54" s="12" t="str" cm="1">
        <f t="array" aca="1" ref="D54" ca="1">INDIRECT($B54&amp;"!"&amp;$B$2&amp;$D$2)</f>
        <v>Significant Positive</v>
      </c>
      <c r="E54" s="12" t="str" cm="1">
        <f t="array" aca="1" ref="E54" ca="1">INDIRECT($B54&amp;"!"&amp;$B$2&amp;$E$2)</f>
        <v>Neutral</v>
      </c>
      <c r="F54" s="12" t="str" cm="1">
        <f t="array" aca="1" ref="F54" ca="1">INDIRECT($B54&amp;"!"&amp;$B$2&amp;$F$2)</f>
        <v>Neutral</v>
      </c>
      <c r="G54" s="12" t="str" cm="1">
        <f t="array" aca="1" ref="G54" ca="1">INDIRECT($B54&amp;"!"&amp;$B$2&amp;$G$2)</f>
        <v>Neutral</v>
      </c>
      <c r="H54" s="12" t="str" cm="1">
        <f t="array" aca="1" ref="H54" ca="1">INDIRECT($B54&amp;"!"&amp;$B$2&amp;$H$2)</f>
        <v>Minor Positive</v>
      </c>
      <c r="I54" s="12" t="str" cm="1">
        <f t="array" aca="1" ref="I54" ca="1">INDIRECT($B54&amp;"!"&amp;$B$2&amp;$I$2)</f>
        <v>Neutral</v>
      </c>
      <c r="J54" s="12" t="str" cm="1">
        <f t="array" aca="1" ref="J54" ca="1">INDIRECT($B54&amp;"!"&amp;$B$2&amp;$J$2)</f>
        <v>Neutral</v>
      </c>
      <c r="K54" s="12" t="str" cm="1">
        <f t="array" aca="1" ref="K54" ca="1">INDIRECT($B54&amp;"!"&amp;$B$2&amp;$K$2)</f>
        <v>Minor Positive</v>
      </c>
      <c r="L54" s="12" t="str" cm="1">
        <f t="array" aca="1" ref="L54" ca="1">INDIRECT($B54&amp;"!"&amp;$B$2&amp;$L$2)</f>
        <v>Neutral</v>
      </c>
      <c r="M54" s="12" t="str" cm="1">
        <f t="array" aca="1" ref="M54" ca="1">INDIRECT($B54&amp;"!"&amp;$B$2&amp;$M$2)</f>
        <v>Significant Negative</v>
      </c>
      <c r="N54" s="12" t="str" cm="1">
        <f t="array" aca="1" ref="N54" ca="1">INDIRECT($B54&amp;"!"&amp;$B$2&amp;$N$2)</f>
        <v>Uncertain</v>
      </c>
      <c r="O54" s="12" t="str" cm="1">
        <f t="array" aca="1" ref="O54" ca="1">INDIRECT($B54&amp;"!"&amp;$B$2&amp;$O$2)</f>
        <v>Neutral</v>
      </c>
      <c r="P54" s="12" t="str" cm="1">
        <f t="array" aca="1" ref="P54" ca="1">INDIRECT($B54&amp;"!"&amp;$B$2&amp;$P$2)</f>
        <v>Minor Negative</v>
      </c>
      <c r="Q54" s="12" t="str" cm="1">
        <f t="array" aca="1" ref="Q54" ca="1">INDIRECT($B54&amp;"!"&amp;$B$2&amp;$Q$2)</f>
        <v>Neutral</v>
      </c>
      <c r="R54" s="12" t="str" cm="1">
        <f t="array" aca="1" ref="R54" ca="1">INDIRECT($B54&amp;"!"&amp;$B$2&amp;$R$2)</f>
        <v>Minor Negative</v>
      </c>
      <c r="U54" s="12" t="s">
        <v>124</v>
      </c>
      <c r="V54" s="47" t="str">
        <f t="shared" ca="1" si="17"/>
        <v>+</v>
      </c>
      <c r="W54" s="47" t="str">
        <f t="shared" ca="1" si="18"/>
        <v>+ +</v>
      </c>
      <c r="X54" s="47">
        <f t="shared" ca="1" si="19"/>
        <v>0</v>
      </c>
      <c r="Y54" s="47">
        <f t="shared" ca="1" si="20"/>
        <v>0</v>
      </c>
      <c r="Z54" s="47">
        <f t="shared" ca="1" si="21"/>
        <v>0</v>
      </c>
      <c r="AA54" s="47" t="str">
        <f t="shared" ca="1" si="22"/>
        <v>+</v>
      </c>
      <c r="AB54" s="47">
        <f t="shared" ca="1" si="23"/>
        <v>0</v>
      </c>
      <c r="AC54" s="47">
        <f t="shared" ca="1" si="24"/>
        <v>0</v>
      </c>
      <c r="AD54" s="47" t="str">
        <f t="shared" ca="1" si="25"/>
        <v>+</v>
      </c>
      <c r="AE54" s="47">
        <f t="shared" ca="1" si="26"/>
        <v>0</v>
      </c>
      <c r="AF54" s="47" t="str">
        <f t="shared" ca="1" si="27"/>
        <v>--</v>
      </c>
      <c r="AG54" s="47" t="str">
        <f t="shared" ca="1" si="28"/>
        <v>?</v>
      </c>
      <c r="AH54" s="47">
        <f t="shared" ca="1" si="29"/>
        <v>0</v>
      </c>
      <c r="AI54" s="47" t="str">
        <f t="shared" ca="1" si="30"/>
        <v>-</v>
      </c>
      <c r="AJ54" s="47">
        <f t="shared" ca="1" si="31"/>
        <v>0</v>
      </c>
      <c r="AK54" s="47" t="str">
        <f t="shared" ca="1" si="32"/>
        <v>-</v>
      </c>
      <c r="AL54" s="125" t="s">
        <v>73</v>
      </c>
    </row>
    <row r="55" spans="2:38">
      <c r="B55" s="12" t="s">
        <v>339</v>
      </c>
      <c r="C55" s="12" t="str" cm="1">
        <f t="array" aca="1" ref="C55" ca="1">INDIRECT($B55&amp;"!"&amp;$B$2&amp;$C$2)</f>
        <v>Minor Positive</v>
      </c>
      <c r="D55" s="12" t="str" cm="1">
        <f t="array" aca="1" ref="D55" ca="1">INDIRECT($B55&amp;"!"&amp;$B$2&amp;$D$2)</f>
        <v>Significant Positive</v>
      </c>
      <c r="E55" s="12" t="str" cm="1">
        <f t="array" aca="1" ref="E55" ca="1">INDIRECT($B55&amp;"!"&amp;$B$2&amp;$E$2)</f>
        <v>Neutral</v>
      </c>
      <c r="F55" s="12" t="str" cm="1">
        <f t="array" aca="1" ref="F55" ca="1">INDIRECT($B55&amp;"!"&amp;$B$2&amp;$F$2)</f>
        <v>Neutral</v>
      </c>
      <c r="G55" s="12" t="str" cm="1">
        <f t="array" aca="1" ref="G55" ca="1">INDIRECT($B55&amp;"!"&amp;$B$2&amp;$G$2)</f>
        <v>Neutral</v>
      </c>
      <c r="H55" s="12" t="str" cm="1">
        <f t="array" aca="1" ref="H55" ca="1">INDIRECT($B55&amp;"!"&amp;$B$2&amp;$H$2)</f>
        <v>Minor Positive</v>
      </c>
      <c r="I55" s="12" t="str" cm="1">
        <f t="array" aca="1" ref="I55" ca="1">INDIRECT($B55&amp;"!"&amp;$B$2&amp;$I$2)</f>
        <v>Minor Negative</v>
      </c>
      <c r="J55" s="12" t="str" cm="1">
        <f t="array" aca="1" ref="J55" ca="1">INDIRECT($B55&amp;"!"&amp;$B$2&amp;$J$2)</f>
        <v>Neutral</v>
      </c>
      <c r="K55" s="12" t="str" cm="1">
        <f t="array" aca="1" ref="K55" ca="1">INDIRECT($B55&amp;"!"&amp;$B$2&amp;$K$2)</f>
        <v>Minor Negative</v>
      </c>
      <c r="L55" s="12" t="str" cm="1">
        <f t="array" aca="1" ref="L55" ca="1">INDIRECT($B55&amp;"!"&amp;$B$2&amp;$L$2)</f>
        <v>Neutral</v>
      </c>
      <c r="M55" s="12" t="str" cm="1">
        <f t="array" aca="1" ref="M55" ca="1">INDIRECT($B55&amp;"!"&amp;$B$2&amp;$M$2)</f>
        <v>Significant Negative</v>
      </c>
      <c r="N55" s="12" t="str" cm="1">
        <f t="array" aca="1" ref="N55" ca="1">INDIRECT($B55&amp;"!"&amp;$B$2&amp;$N$2)</f>
        <v>Uncertain</v>
      </c>
      <c r="O55" s="12" t="str" cm="1">
        <f t="array" aca="1" ref="O55" ca="1">INDIRECT($B55&amp;"!"&amp;$B$2&amp;$O$2)</f>
        <v>Neutral</v>
      </c>
      <c r="P55" s="12" t="str" cm="1">
        <f t="array" aca="1" ref="P55" ca="1">INDIRECT($B55&amp;"!"&amp;$B$2&amp;$P$2)</f>
        <v>Neutral</v>
      </c>
      <c r="Q55" s="12" t="str" cm="1">
        <f t="array" aca="1" ref="Q55" ca="1">INDIRECT($B55&amp;"!"&amp;$B$2&amp;$Q$2)</f>
        <v>Neutral</v>
      </c>
      <c r="R55" s="12" t="str" cm="1">
        <f t="array" aca="1" ref="R55" ca="1">INDIRECT($B55&amp;"!"&amp;$B$2&amp;$R$2)</f>
        <v>Minor Negative</v>
      </c>
      <c r="U55" s="12" t="s">
        <v>125</v>
      </c>
      <c r="V55" s="47" t="str">
        <f t="shared" ca="1" si="17"/>
        <v>+</v>
      </c>
      <c r="W55" s="47" t="str">
        <f t="shared" ca="1" si="18"/>
        <v>+ +</v>
      </c>
      <c r="X55" s="47">
        <f t="shared" ca="1" si="19"/>
        <v>0</v>
      </c>
      <c r="Y55" s="47">
        <f t="shared" ca="1" si="20"/>
        <v>0</v>
      </c>
      <c r="Z55" s="47">
        <f t="shared" ca="1" si="21"/>
        <v>0</v>
      </c>
      <c r="AA55" s="47" t="str">
        <f t="shared" ca="1" si="22"/>
        <v>+</v>
      </c>
      <c r="AB55" s="47" t="str">
        <f t="shared" ca="1" si="23"/>
        <v>-</v>
      </c>
      <c r="AC55" s="47">
        <f t="shared" ca="1" si="24"/>
        <v>0</v>
      </c>
      <c r="AD55" s="47" t="str">
        <f t="shared" ca="1" si="25"/>
        <v>-</v>
      </c>
      <c r="AE55" s="47">
        <f t="shared" ca="1" si="26"/>
        <v>0</v>
      </c>
      <c r="AF55" s="47" t="str">
        <f t="shared" ca="1" si="27"/>
        <v>--</v>
      </c>
      <c r="AG55" s="47" t="str">
        <f t="shared" ca="1" si="28"/>
        <v>?</v>
      </c>
      <c r="AH55" s="47">
        <f t="shared" ca="1" si="29"/>
        <v>0</v>
      </c>
      <c r="AI55" s="47">
        <f t="shared" ca="1" si="30"/>
        <v>0</v>
      </c>
      <c r="AJ55" s="47">
        <f t="shared" ca="1" si="31"/>
        <v>0</v>
      </c>
      <c r="AK55" s="47" t="str">
        <f t="shared" ca="1" si="32"/>
        <v>-</v>
      </c>
      <c r="AL55" s="125" t="s">
        <v>77</v>
      </c>
    </row>
    <row r="56" spans="2:38">
      <c r="B56" s="12" t="s">
        <v>340</v>
      </c>
      <c r="C56" s="12" t="str" cm="1">
        <f t="array" aca="1" ref="C56" ca="1">INDIRECT($B56&amp;"!"&amp;$B$2&amp;$C$2)</f>
        <v>Significant Negative</v>
      </c>
      <c r="D56" s="12" t="str" cm="1">
        <f t="array" aca="1" ref="D56" ca="1">INDIRECT($B56&amp;"!"&amp;$B$2&amp;$D$2)</f>
        <v>Minor Positive</v>
      </c>
      <c r="E56" s="12" t="str" cm="1">
        <f t="array" aca="1" ref="E56" ca="1">INDIRECT($B56&amp;"!"&amp;$B$2&amp;$E$2)</f>
        <v>Neutral</v>
      </c>
      <c r="F56" s="12" t="str" cm="1">
        <f t="array" aca="1" ref="F56" ca="1">INDIRECT($B56&amp;"!"&amp;$B$2&amp;$F$2)</f>
        <v>Neutral</v>
      </c>
      <c r="G56" s="12" t="str" cm="1">
        <f t="array" aca="1" ref="G56" ca="1">INDIRECT($B56&amp;"!"&amp;$B$2&amp;$G$2)</f>
        <v>Neutral</v>
      </c>
      <c r="H56" s="12" t="str" cm="1">
        <f t="array" aca="1" ref="H56" ca="1">INDIRECT($B56&amp;"!"&amp;$B$2&amp;$H$2)</f>
        <v>Minor Positive</v>
      </c>
      <c r="I56" s="12" t="str" cm="1">
        <f t="array" aca="1" ref="I56" ca="1">INDIRECT($B56&amp;"!"&amp;$B$2&amp;$I$2)</f>
        <v>Neutral</v>
      </c>
      <c r="J56" s="12" t="str" cm="1">
        <f t="array" aca="1" ref="J56" ca="1">INDIRECT($B56&amp;"!"&amp;$B$2&amp;$J$2)</f>
        <v>Neutral</v>
      </c>
      <c r="K56" s="12" t="str" cm="1">
        <f t="array" aca="1" ref="K56" ca="1">INDIRECT($B56&amp;"!"&amp;$B$2&amp;$K$2)</f>
        <v>Neutral</v>
      </c>
      <c r="L56" s="12" t="str" cm="1">
        <f t="array" aca="1" ref="L56" ca="1">INDIRECT($B56&amp;"!"&amp;$B$2&amp;$L$2)</f>
        <v>Neutral</v>
      </c>
      <c r="M56" s="12" t="str" cm="1">
        <f t="array" aca="1" ref="M56" ca="1">INDIRECT($B56&amp;"!"&amp;$B$2&amp;$M$2)</f>
        <v>Uncertain</v>
      </c>
      <c r="N56" s="12" t="str" cm="1">
        <f t="array" aca="1" ref="N56" ca="1">INDIRECT($B56&amp;"!"&amp;$B$2&amp;$N$2)</f>
        <v>Neutral</v>
      </c>
      <c r="O56" s="12" t="str" cm="1">
        <f t="array" aca="1" ref="O56" ca="1">INDIRECT($B56&amp;"!"&amp;$B$2&amp;$O$2)</f>
        <v>Neutral</v>
      </c>
      <c r="P56" s="12" t="str" cm="1">
        <f t="array" aca="1" ref="P56" ca="1">INDIRECT($B56&amp;"!"&amp;$B$2&amp;$P$2)</f>
        <v>Neutral</v>
      </c>
      <c r="Q56" s="12" t="str" cm="1">
        <f t="array" aca="1" ref="Q56" ca="1">INDIRECT($B56&amp;"!"&amp;$B$2&amp;$Q$2)</f>
        <v>Neutral</v>
      </c>
      <c r="R56" s="12" t="str" cm="1">
        <f t="array" aca="1" ref="R56" ca="1">INDIRECT($B56&amp;"!"&amp;$B$2&amp;$R$2)</f>
        <v>Uncertain</v>
      </c>
      <c r="U56" s="12" t="s">
        <v>126</v>
      </c>
      <c r="V56" s="47" t="str">
        <f t="shared" ca="1" si="17"/>
        <v>--</v>
      </c>
      <c r="W56" s="47" t="str">
        <f t="shared" ca="1" si="18"/>
        <v>+</v>
      </c>
      <c r="X56" s="47">
        <f t="shared" ca="1" si="19"/>
        <v>0</v>
      </c>
      <c r="Y56" s="47">
        <f t="shared" ca="1" si="20"/>
        <v>0</v>
      </c>
      <c r="Z56" s="47">
        <f t="shared" ca="1" si="21"/>
        <v>0</v>
      </c>
      <c r="AA56" s="47" t="str">
        <f t="shared" ca="1" si="22"/>
        <v>+</v>
      </c>
      <c r="AB56" s="47">
        <f t="shared" ca="1" si="23"/>
        <v>0</v>
      </c>
      <c r="AC56" s="47">
        <f t="shared" ca="1" si="24"/>
        <v>0</v>
      </c>
      <c r="AD56" s="47">
        <f t="shared" ca="1" si="25"/>
        <v>0</v>
      </c>
      <c r="AE56" s="47">
        <f t="shared" ca="1" si="26"/>
        <v>0</v>
      </c>
      <c r="AF56" s="47" t="str">
        <f t="shared" ca="1" si="27"/>
        <v>?</v>
      </c>
      <c r="AG56" s="47">
        <f t="shared" ca="1" si="28"/>
        <v>0</v>
      </c>
      <c r="AH56" s="47">
        <f t="shared" ca="1" si="29"/>
        <v>0</v>
      </c>
      <c r="AI56" s="47">
        <f t="shared" ca="1" si="30"/>
        <v>0</v>
      </c>
      <c r="AJ56" s="47">
        <f t="shared" ca="1" si="31"/>
        <v>0</v>
      </c>
      <c r="AK56" s="47" t="str">
        <f t="shared" ca="1" si="32"/>
        <v>?</v>
      </c>
      <c r="AL56" s="125" t="s">
        <v>95</v>
      </c>
    </row>
    <row r="57" spans="2:38">
      <c r="B57" s="12" t="s">
        <v>341</v>
      </c>
      <c r="C57" s="12" t="str" cm="1">
        <f t="array" aca="1" ref="C57" ca="1">INDIRECT($B57&amp;"!"&amp;$B$2&amp;$C$2)</f>
        <v>Minor Positive</v>
      </c>
      <c r="D57" s="12" t="str" cm="1">
        <f t="array" aca="1" ref="D57" ca="1">INDIRECT($B57&amp;"!"&amp;$B$2&amp;$D$2)</f>
        <v>Significant Positive</v>
      </c>
      <c r="E57" s="12" t="str" cm="1">
        <f t="array" aca="1" ref="E57" ca="1">INDIRECT($B57&amp;"!"&amp;$B$2&amp;$E$2)</f>
        <v>Neutral</v>
      </c>
      <c r="F57" s="12" t="str" cm="1">
        <f t="array" aca="1" ref="F57" ca="1">INDIRECT($B57&amp;"!"&amp;$B$2&amp;$F$2)</f>
        <v>Neutral</v>
      </c>
      <c r="G57" s="12" t="str" cm="1">
        <f t="array" aca="1" ref="G57" ca="1">INDIRECT($B57&amp;"!"&amp;$B$2&amp;$G$2)</f>
        <v>Neutral</v>
      </c>
      <c r="H57" s="12" t="str" cm="1">
        <f t="array" aca="1" ref="H57" ca="1">INDIRECT($B57&amp;"!"&amp;$B$2&amp;$H$2)</f>
        <v>Minor Positive</v>
      </c>
      <c r="I57" s="12" t="str" cm="1">
        <f t="array" aca="1" ref="I57" ca="1">INDIRECT($B57&amp;"!"&amp;$B$2&amp;$I$2)</f>
        <v>Neutral</v>
      </c>
      <c r="J57" s="12" t="str" cm="1">
        <f t="array" aca="1" ref="J57" ca="1">INDIRECT($B57&amp;"!"&amp;$B$2&amp;$J$2)</f>
        <v>Neutral</v>
      </c>
      <c r="K57" s="12" t="str" cm="1">
        <f t="array" aca="1" ref="K57" ca="1">INDIRECT($B57&amp;"!"&amp;$B$2&amp;$K$2)</f>
        <v>Minor Positive</v>
      </c>
      <c r="L57" s="12" t="str" cm="1">
        <f t="array" aca="1" ref="L57" ca="1">INDIRECT($B57&amp;"!"&amp;$B$2&amp;$L$2)</f>
        <v>Neutral</v>
      </c>
      <c r="M57" s="12" t="str" cm="1">
        <f t="array" aca="1" ref="M57" ca="1">INDIRECT($B57&amp;"!"&amp;$B$2&amp;$M$2)</f>
        <v>Minor Positive</v>
      </c>
      <c r="N57" s="12" t="str" cm="1">
        <f t="array" aca="1" ref="N57" ca="1">INDIRECT($B57&amp;"!"&amp;$B$2&amp;$N$2)</f>
        <v>Neutral</v>
      </c>
      <c r="O57" s="12" t="str" cm="1">
        <f t="array" aca="1" ref="O57" ca="1">INDIRECT($B57&amp;"!"&amp;$B$2&amp;$O$2)</f>
        <v>Neutral</v>
      </c>
      <c r="P57" s="12" t="str" cm="1">
        <f t="array" aca="1" ref="P57" ca="1">INDIRECT($B57&amp;"!"&amp;$B$2&amp;$P$2)</f>
        <v>Neutral</v>
      </c>
      <c r="Q57" s="12" t="str" cm="1">
        <f t="array" aca="1" ref="Q57" ca="1">INDIRECT($B57&amp;"!"&amp;$B$2&amp;$Q$2)</f>
        <v>Neutral</v>
      </c>
      <c r="R57" s="12" t="str" cm="1">
        <f t="array" aca="1" ref="R57" ca="1">INDIRECT($B57&amp;"!"&amp;$B$2&amp;$R$2)</f>
        <v>Uncertain</v>
      </c>
      <c r="U57" s="12" t="s">
        <v>127</v>
      </c>
      <c r="V57" s="47" t="str">
        <f t="shared" ca="1" si="17"/>
        <v>+</v>
      </c>
      <c r="W57" s="47" t="str">
        <f t="shared" ca="1" si="18"/>
        <v>+ +</v>
      </c>
      <c r="X57" s="47">
        <f t="shared" ca="1" si="19"/>
        <v>0</v>
      </c>
      <c r="Y57" s="47">
        <f t="shared" ca="1" si="20"/>
        <v>0</v>
      </c>
      <c r="Z57" s="47">
        <f t="shared" ca="1" si="21"/>
        <v>0</v>
      </c>
      <c r="AA57" s="47" t="str">
        <f t="shared" ca="1" si="22"/>
        <v>+</v>
      </c>
      <c r="AB57" s="47">
        <f t="shared" ca="1" si="23"/>
        <v>0</v>
      </c>
      <c r="AC57" s="47">
        <f t="shared" ca="1" si="24"/>
        <v>0</v>
      </c>
      <c r="AD57" s="47" t="str">
        <f t="shared" ca="1" si="25"/>
        <v>+</v>
      </c>
      <c r="AE57" s="47">
        <f t="shared" ca="1" si="26"/>
        <v>0</v>
      </c>
      <c r="AF57" s="47" t="str">
        <f t="shared" ca="1" si="27"/>
        <v>+</v>
      </c>
      <c r="AG57" s="47">
        <f t="shared" ca="1" si="28"/>
        <v>0</v>
      </c>
      <c r="AH57" s="47">
        <f t="shared" ca="1" si="29"/>
        <v>0</v>
      </c>
      <c r="AI57" s="47">
        <f t="shared" ca="1" si="30"/>
        <v>0</v>
      </c>
      <c r="AJ57" s="47">
        <f t="shared" ca="1" si="31"/>
        <v>0</v>
      </c>
      <c r="AK57" s="47" t="str">
        <f t="shared" ca="1" si="32"/>
        <v>?</v>
      </c>
      <c r="AL57" s="125" t="s">
        <v>128</v>
      </c>
    </row>
    <row r="58" spans="2:38">
      <c r="B58" s="12" t="s">
        <v>342</v>
      </c>
      <c r="C58" s="12" t="str" cm="1">
        <f t="array" aca="1" ref="C58" ca="1">INDIRECT($B58&amp;"!"&amp;$B$2&amp;$C$2)</f>
        <v>Uncertain</v>
      </c>
      <c r="D58" s="12" t="str" cm="1">
        <f t="array" aca="1" ref="D58" ca="1">INDIRECT($B58&amp;"!"&amp;$B$2&amp;$D$2)</f>
        <v>Minor Positive</v>
      </c>
      <c r="E58" s="12" t="str" cm="1">
        <f t="array" aca="1" ref="E58" ca="1">INDIRECT($B58&amp;"!"&amp;$B$2&amp;$E$2)</f>
        <v>Neutral</v>
      </c>
      <c r="F58" s="12" t="str" cm="1">
        <f t="array" aca="1" ref="F58" ca="1">INDIRECT($B58&amp;"!"&amp;$B$2&amp;$F$2)</f>
        <v>Neutral</v>
      </c>
      <c r="G58" s="12" t="str" cm="1">
        <f t="array" aca="1" ref="G58" ca="1">INDIRECT($B58&amp;"!"&amp;$B$2&amp;$G$2)</f>
        <v>Neutral</v>
      </c>
      <c r="H58" s="12" t="str" cm="1">
        <f t="array" aca="1" ref="H58" ca="1">INDIRECT($B58&amp;"!"&amp;$B$2&amp;$H$2)</f>
        <v>Minor Positive</v>
      </c>
      <c r="I58" s="12" t="str" cm="1">
        <f t="array" aca="1" ref="I58" ca="1">INDIRECT($B58&amp;"!"&amp;$B$2&amp;$I$2)</f>
        <v>Neutral</v>
      </c>
      <c r="J58" s="12" t="str" cm="1">
        <f t="array" aca="1" ref="J58" ca="1">INDIRECT($B58&amp;"!"&amp;$B$2&amp;$J$2)</f>
        <v>Neutral</v>
      </c>
      <c r="K58" s="12" t="str" cm="1">
        <f t="array" aca="1" ref="K58" ca="1">INDIRECT($B58&amp;"!"&amp;$B$2&amp;$K$2)</f>
        <v>Minor Positive</v>
      </c>
      <c r="L58" s="12" t="str" cm="1">
        <f t="array" aca="1" ref="L58" ca="1">INDIRECT($B58&amp;"!"&amp;$B$2&amp;$L$2)</f>
        <v>Neutral</v>
      </c>
      <c r="M58" s="12" t="str" cm="1">
        <f t="array" aca="1" ref="M58" ca="1">INDIRECT($B58&amp;"!"&amp;$B$2&amp;$M$2)</f>
        <v>Uncertain</v>
      </c>
      <c r="N58" s="12" t="str" cm="1">
        <f t="array" aca="1" ref="N58" ca="1">INDIRECT($B58&amp;"!"&amp;$B$2&amp;$N$2)</f>
        <v>Uncertain</v>
      </c>
      <c r="O58" s="12" t="str" cm="1">
        <f t="array" aca="1" ref="O58" ca="1">INDIRECT($B58&amp;"!"&amp;$B$2&amp;$O$2)</f>
        <v>Neutral</v>
      </c>
      <c r="P58" s="12" t="str" cm="1">
        <f t="array" aca="1" ref="P58" ca="1">INDIRECT($B58&amp;"!"&amp;$B$2&amp;$P$2)</f>
        <v>Neutral</v>
      </c>
      <c r="Q58" s="12" t="str" cm="1">
        <f t="array" aca="1" ref="Q58" ca="1">INDIRECT($B58&amp;"!"&amp;$B$2&amp;$Q$2)</f>
        <v>Minor Negative</v>
      </c>
      <c r="R58" s="12" t="str" cm="1">
        <f t="array" aca="1" ref="R58" ca="1">INDIRECT($B58&amp;"!"&amp;$B$2&amp;$R$2)</f>
        <v>Minor Negative</v>
      </c>
      <c r="U58" s="12" t="s">
        <v>129</v>
      </c>
      <c r="V58" s="47" t="str">
        <f t="shared" ca="1" si="17"/>
        <v>?</v>
      </c>
      <c r="W58" s="47" t="str">
        <f t="shared" ca="1" si="18"/>
        <v>+</v>
      </c>
      <c r="X58" s="47">
        <f t="shared" ca="1" si="19"/>
        <v>0</v>
      </c>
      <c r="Y58" s="47">
        <f t="shared" ca="1" si="20"/>
        <v>0</v>
      </c>
      <c r="Z58" s="47">
        <f t="shared" ca="1" si="21"/>
        <v>0</v>
      </c>
      <c r="AA58" s="47" t="str">
        <f t="shared" ca="1" si="22"/>
        <v>+</v>
      </c>
      <c r="AB58" s="47">
        <f t="shared" ca="1" si="23"/>
        <v>0</v>
      </c>
      <c r="AC58" s="47">
        <f t="shared" ca="1" si="24"/>
        <v>0</v>
      </c>
      <c r="AD58" s="47" t="str">
        <f t="shared" ca="1" si="25"/>
        <v>+</v>
      </c>
      <c r="AE58" s="47">
        <f t="shared" ca="1" si="26"/>
        <v>0</v>
      </c>
      <c r="AF58" s="47" t="str">
        <f t="shared" ca="1" si="27"/>
        <v>?</v>
      </c>
      <c r="AG58" s="47" t="str">
        <f t="shared" ca="1" si="28"/>
        <v>?</v>
      </c>
      <c r="AH58" s="47">
        <f t="shared" ca="1" si="29"/>
        <v>0</v>
      </c>
      <c r="AI58" s="47">
        <f t="shared" ca="1" si="30"/>
        <v>0</v>
      </c>
      <c r="AJ58" s="47" t="str">
        <f t="shared" ca="1" si="31"/>
        <v>-</v>
      </c>
      <c r="AK58" s="47" t="str">
        <f t="shared" ca="1" si="32"/>
        <v>-</v>
      </c>
      <c r="AL58" s="125" t="s">
        <v>75</v>
      </c>
    </row>
    <row r="59" spans="2:38">
      <c r="B59" s="12" t="s">
        <v>343</v>
      </c>
      <c r="C59" s="12" t="str" cm="1">
        <f t="array" aca="1" ref="C59" ca="1">INDIRECT($B59&amp;"!"&amp;$B$2&amp;$C$2)</f>
        <v>Significant Negative</v>
      </c>
      <c r="D59" s="12" t="str" cm="1">
        <f t="array" aca="1" ref="D59" ca="1">INDIRECT($B59&amp;"!"&amp;$B$2&amp;$D$2)</f>
        <v>Significant Positive</v>
      </c>
      <c r="E59" s="12" t="str" cm="1">
        <f t="array" aca="1" ref="E59" ca="1">INDIRECT($B59&amp;"!"&amp;$B$2&amp;$E$2)</f>
        <v>Neutral</v>
      </c>
      <c r="F59" s="12" t="str" cm="1">
        <f t="array" aca="1" ref="F59" ca="1">INDIRECT($B59&amp;"!"&amp;$B$2&amp;$F$2)</f>
        <v>Neutral</v>
      </c>
      <c r="G59" s="12" t="str" cm="1">
        <f t="array" aca="1" ref="G59" ca="1">INDIRECT($B59&amp;"!"&amp;$B$2&amp;$G$2)</f>
        <v>Neutral</v>
      </c>
      <c r="H59" s="12" t="str" cm="1">
        <f t="array" aca="1" ref="H59" ca="1">INDIRECT($B59&amp;"!"&amp;$B$2&amp;$H$2)</f>
        <v>Minor Positive</v>
      </c>
      <c r="I59" s="12" t="str" cm="1">
        <f t="array" aca="1" ref="I59" ca="1">INDIRECT($B59&amp;"!"&amp;$B$2&amp;$I$2)</f>
        <v>Neutral</v>
      </c>
      <c r="J59" s="12" t="str" cm="1">
        <f t="array" aca="1" ref="J59" ca="1">INDIRECT($B59&amp;"!"&amp;$B$2&amp;$J$2)</f>
        <v>Neutral</v>
      </c>
      <c r="K59" s="12" t="str" cm="1">
        <f t="array" aca="1" ref="K59" ca="1">INDIRECT($B59&amp;"!"&amp;$B$2&amp;$K$2)</f>
        <v>Minor Positive</v>
      </c>
      <c r="L59" s="12" t="str" cm="1">
        <f t="array" aca="1" ref="L59" ca="1">INDIRECT($B59&amp;"!"&amp;$B$2&amp;$L$2)</f>
        <v>Neutral</v>
      </c>
      <c r="M59" s="12" t="str" cm="1">
        <f t="array" aca="1" ref="M59" ca="1">INDIRECT($B59&amp;"!"&amp;$B$2&amp;$M$2)</f>
        <v>Significant Negative</v>
      </c>
      <c r="N59" s="12" t="str" cm="1">
        <f t="array" aca="1" ref="N59" ca="1">INDIRECT($B59&amp;"!"&amp;$B$2&amp;$N$2)</f>
        <v>Significant Negative</v>
      </c>
      <c r="O59" s="12" t="str" cm="1">
        <f t="array" aca="1" ref="O59" ca="1">INDIRECT($B59&amp;"!"&amp;$B$2&amp;$O$2)</f>
        <v>Neutral</v>
      </c>
      <c r="P59" s="12" t="str" cm="1">
        <f t="array" aca="1" ref="P59" ca="1">INDIRECT($B59&amp;"!"&amp;$B$2&amp;$P$2)</f>
        <v>Neutral</v>
      </c>
      <c r="Q59" s="12" t="str" cm="1">
        <f t="array" aca="1" ref="Q59" ca="1">INDIRECT($B59&amp;"!"&amp;$B$2&amp;$Q$2)</f>
        <v>Neutral</v>
      </c>
      <c r="R59" s="12" t="str" cm="1">
        <f t="array" aca="1" ref="R59" ca="1">INDIRECT($B59&amp;"!"&amp;$B$2&amp;$R$2)</f>
        <v>Minor Negative</v>
      </c>
      <c r="U59" s="12" t="s">
        <v>130</v>
      </c>
      <c r="V59" s="47" t="str">
        <f t="shared" ca="1" si="17"/>
        <v>--</v>
      </c>
      <c r="W59" s="47" t="str">
        <f t="shared" ca="1" si="18"/>
        <v>+ +</v>
      </c>
      <c r="X59" s="47">
        <f t="shared" ca="1" si="19"/>
        <v>0</v>
      </c>
      <c r="Y59" s="47">
        <f t="shared" ca="1" si="20"/>
        <v>0</v>
      </c>
      <c r="Z59" s="47">
        <f t="shared" ca="1" si="21"/>
        <v>0</v>
      </c>
      <c r="AA59" s="47" t="str">
        <f t="shared" ca="1" si="22"/>
        <v>+</v>
      </c>
      <c r="AB59" s="47">
        <f t="shared" ca="1" si="23"/>
        <v>0</v>
      </c>
      <c r="AC59" s="47">
        <f t="shared" ca="1" si="24"/>
        <v>0</v>
      </c>
      <c r="AD59" s="47" t="str">
        <f t="shared" ca="1" si="25"/>
        <v>+</v>
      </c>
      <c r="AE59" s="47">
        <f t="shared" ca="1" si="26"/>
        <v>0</v>
      </c>
      <c r="AF59" s="47" t="str">
        <f t="shared" ca="1" si="27"/>
        <v>--</v>
      </c>
      <c r="AG59" s="47" t="str">
        <f t="shared" ca="1" si="28"/>
        <v>--</v>
      </c>
      <c r="AH59" s="47">
        <f t="shared" ca="1" si="29"/>
        <v>0</v>
      </c>
      <c r="AI59" s="47">
        <f t="shared" ca="1" si="30"/>
        <v>0</v>
      </c>
      <c r="AJ59" s="47">
        <f t="shared" ca="1" si="31"/>
        <v>0</v>
      </c>
      <c r="AK59" s="47" t="str">
        <f t="shared" ca="1" si="32"/>
        <v>-</v>
      </c>
      <c r="AL59" s="125" t="s">
        <v>110</v>
      </c>
    </row>
    <row r="60" spans="2:38">
      <c r="B60" s="12" t="s">
        <v>344</v>
      </c>
      <c r="C60" s="12" t="str" cm="1">
        <f t="array" aca="1" ref="C60" ca="1">INDIRECT($B60&amp;"!"&amp;$B$2&amp;$C$2)</f>
        <v>Minor Positive</v>
      </c>
      <c r="D60" s="12" t="str" cm="1">
        <f t="array" aca="1" ref="D60" ca="1">INDIRECT($B60&amp;"!"&amp;$B$2&amp;$D$2)</f>
        <v>Minor Positive</v>
      </c>
      <c r="E60" s="12" t="str" cm="1">
        <f t="array" aca="1" ref="E60" ca="1">INDIRECT($B60&amp;"!"&amp;$B$2&amp;$E$2)</f>
        <v>Neutral</v>
      </c>
      <c r="F60" s="12" t="str" cm="1">
        <f t="array" aca="1" ref="F60" ca="1">INDIRECT($B60&amp;"!"&amp;$B$2&amp;$F$2)</f>
        <v>Neutral</v>
      </c>
      <c r="G60" s="12" t="str" cm="1">
        <f t="array" aca="1" ref="G60" ca="1">INDIRECT($B60&amp;"!"&amp;$B$2&amp;$G$2)</f>
        <v>Neutral</v>
      </c>
      <c r="H60" s="12" t="str" cm="1">
        <f t="array" aca="1" ref="H60" ca="1">INDIRECT($B60&amp;"!"&amp;$B$2&amp;$H$2)</f>
        <v>Minor Positive</v>
      </c>
      <c r="I60" s="12" t="str" cm="1">
        <f t="array" aca="1" ref="I60" ca="1">INDIRECT($B60&amp;"!"&amp;$B$2&amp;$I$2)</f>
        <v>Neutral</v>
      </c>
      <c r="J60" s="12" t="str" cm="1">
        <f t="array" aca="1" ref="J60" ca="1">INDIRECT($B60&amp;"!"&amp;$B$2&amp;$J$2)</f>
        <v>Neutral</v>
      </c>
      <c r="K60" s="12" t="str" cm="1">
        <f t="array" aca="1" ref="K60" ca="1">INDIRECT($B60&amp;"!"&amp;$B$2&amp;$K$2)</f>
        <v>Significant Positive</v>
      </c>
      <c r="L60" s="12" t="str" cm="1">
        <f t="array" aca="1" ref="L60" ca="1">INDIRECT($B60&amp;"!"&amp;$B$2&amp;$L$2)</f>
        <v>Neutral</v>
      </c>
      <c r="M60" s="12" t="str" cm="1">
        <f t="array" aca="1" ref="M60" ca="1">INDIRECT($B60&amp;"!"&amp;$B$2&amp;$M$2)</f>
        <v>Significant Negative</v>
      </c>
      <c r="N60" s="12" t="str" cm="1">
        <f t="array" aca="1" ref="N60" ca="1">INDIRECT($B60&amp;"!"&amp;$B$2&amp;$N$2)</f>
        <v>Uncertain</v>
      </c>
      <c r="O60" s="12" t="str" cm="1">
        <f t="array" aca="1" ref="O60" ca="1">INDIRECT($B60&amp;"!"&amp;$B$2&amp;$O$2)</f>
        <v>Neutral</v>
      </c>
      <c r="P60" s="12" t="str" cm="1">
        <f t="array" aca="1" ref="P60" ca="1">INDIRECT($B60&amp;"!"&amp;$B$2&amp;$P$2)</f>
        <v>Neutral</v>
      </c>
      <c r="Q60" s="12" t="str" cm="1">
        <f t="array" aca="1" ref="Q60" ca="1">INDIRECT($B60&amp;"!"&amp;$B$2&amp;$Q$2)</f>
        <v>Neutral</v>
      </c>
      <c r="R60" s="12" t="str" cm="1">
        <f t="array" aca="1" ref="R60" ca="1">INDIRECT($B60&amp;"!"&amp;$B$2&amp;$R$2)</f>
        <v>Minor Negative</v>
      </c>
      <c r="U60" s="12" t="s">
        <v>131</v>
      </c>
      <c r="V60" s="47" t="str">
        <f t="shared" ca="1" si="17"/>
        <v>+</v>
      </c>
      <c r="W60" s="47" t="str">
        <f t="shared" ca="1" si="18"/>
        <v>+</v>
      </c>
      <c r="X60" s="47">
        <f t="shared" ca="1" si="19"/>
        <v>0</v>
      </c>
      <c r="Y60" s="47">
        <f t="shared" ca="1" si="20"/>
        <v>0</v>
      </c>
      <c r="Z60" s="47">
        <f t="shared" ca="1" si="21"/>
        <v>0</v>
      </c>
      <c r="AA60" s="47" t="str">
        <f t="shared" ca="1" si="22"/>
        <v>+</v>
      </c>
      <c r="AB60" s="47">
        <f t="shared" ca="1" si="23"/>
        <v>0</v>
      </c>
      <c r="AC60" s="47">
        <f t="shared" ca="1" si="24"/>
        <v>0</v>
      </c>
      <c r="AD60" s="47" t="str">
        <f t="shared" ca="1" si="25"/>
        <v>+ +</v>
      </c>
      <c r="AE60" s="47">
        <f t="shared" ca="1" si="26"/>
        <v>0</v>
      </c>
      <c r="AF60" s="47" t="str">
        <f t="shared" ca="1" si="27"/>
        <v>--</v>
      </c>
      <c r="AG60" s="47" t="str">
        <f t="shared" ca="1" si="28"/>
        <v>?</v>
      </c>
      <c r="AH60" s="47">
        <f t="shared" ca="1" si="29"/>
        <v>0</v>
      </c>
      <c r="AI60" s="47">
        <f t="shared" ca="1" si="30"/>
        <v>0</v>
      </c>
      <c r="AJ60" s="47">
        <f t="shared" ca="1" si="31"/>
        <v>0</v>
      </c>
      <c r="AK60" s="47" t="str">
        <f t="shared" ca="1" si="32"/>
        <v>-</v>
      </c>
      <c r="AL60" s="125" t="s">
        <v>73</v>
      </c>
    </row>
    <row r="61" spans="2:38">
      <c r="B61" s="12" t="s">
        <v>345</v>
      </c>
      <c r="C61" s="12" t="str" cm="1">
        <f t="array" aca="1" ref="C61" ca="1">INDIRECT($B61&amp;"!"&amp;$B$2&amp;$C$2)</f>
        <v>Minor Positive</v>
      </c>
      <c r="D61" s="12" t="str" cm="1">
        <f t="array" aca="1" ref="D61" ca="1">INDIRECT($B61&amp;"!"&amp;$B$2&amp;$D$2)</f>
        <v>Minor Positive</v>
      </c>
      <c r="E61" s="12" t="str" cm="1">
        <f t="array" aca="1" ref="E61" ca="1">INDIRECT($B61&amp;"!"&amp;$B$2&amp;$E$2)</f>
        <v>Neutral</v>
      </c>
      <c r="F61" s="12" t="str" cm="1">
        <f t="array" aca="1" ref="F61" ca="1">INDIRECT($B61&amp;"!"&amp;$B$2&amp;$F$2)</f>
        <v>Neutral</v>
      </c>
      <c r="G61" s="12" t="str" cm="1">
        <f t="array" aca="1" ref="G61" ca="1">INDIRECT($B61&amp;"!"&amp;$B$2&amp;$G$2)</f>
        <v>Neutral</v>
      </c>
      <c r="H61" s="12" t="str" cm="1">
        <f t="array" aca="1" ref="H61" ca="1">INDIRECT($B61&amp;"!"&amp;$B$2&amp;$H$2)</f>
        <v>Minor Positive</v>
      </c>
      <c r="I61" s="12" t="str" cm="1">
        <f t="array" aca="1" ref="I61" ca="1">INDIRECT($B61&amp;"!"&amp;$B$2&amp;$I$2)</f>
        <v>Minor Negative</v>
      </c>
      <c r="J61" s="12" t="str" cm="1">
        <f t="array" aca="1" ref="J61" ca="1">INDIRECT($B61&amp;"!"&amp;$B$2&amp;$J$2)</f>
        <v>Neutral</v>
      </c>
      <c r="K61" s="12" t="str" cm="1">
        <f t="array" aca="1" ref="K61" ca="1">INDIRECT($B61&amp;"!"&amp;$B$2&amp;$K$2)</f>
        <v>Minor Negative</v>
      </c>
      <c r="L61" s="12" t="str" cm="1">
        <f t="array" aca="1" ref="L61" ca="1">INDIRECT($B61&amp;"!"&amp;$B$2&amp;$L$2)</f>
        <v>Neutral</v>
      </c>
      <c r="M61" s="12" t="str" cm="1">
        <f t="array" aca="1" ref="M61" ca="1">INDIRECT($B61&amp;"!"&amp;$B$2&amp;$M$2)</f>
        <v>Significant Negative</v>
      </c>
      <c r="N61" s="12" t="str" cm="1">
        <f t="array" aca="1" ref="N61" ca="1">INDIRECT($B61&amp;"!"&amp;$B$2&amp;$N$2)</f>
        <v>Neutral</v>
      </c>
      <c r="O61" s="12" t="str" cm="1">
        <f t="array" aca="1" ref="O61" ca="1">INDIRECT($B61&amp;"!"&amp;$B$2&amp;$O$2)</f>
        <v>Neutral</v>
      </c>
      <c r="P61" s="12" t="str" cm="1">
        <f t="array" aca="1" ref="P61" ca="1">INDIRECT($B61&amp;"!"&amp;$B$2&amp;$P$2)</f>
        <v>Neutral</v>
      </c>
      <c r="Q61" s="12" t="str" cm="1">
        <f t="array" aca="1" ref="Q61" ca="1">INDIRECT($B61&amp;"!"&amp;$B$2&amp;$Q$2)</f>
        <v>Neutral</v>
      </c>
      <c r="R61" s="12" t="str" cm="1">
        <f t="array" aca="1" ref="R61" ca="1">INDIRECT($B61&amp;"!"&amp;$B$2&amp;$R$2)</f>
        <v>Minor Negative</v>
      </c>
      <c r="U61" s="12" t="s">
        <v>132</v>
      </c>
      <c r="V61" s="47" t="str">
        <f t="shared" ca="1" si="17"/>
        <v>+</v>
      </c>
      <c r="W61" s="47" t="str">
        <f t="shared" ca="1" si="18"/>
        <v>+</v>
      </c>
      <c r="X61" s="47">
        <f t="shared" ca="1" si="19"/>
        <v>0</v>
      </c>
      <c r="Y61" s="47">
        <f t="shared" ca="1" si="20"/>
        <v>0</v>
      </c>
      <c r="Z61" s="47">
        <f t="shared" ca="1" si="21"/>
        <v>0</v>
      </c>
      <c r="AA61" s="47" t="str">
        <f t="shared" ca="1" si="22"/>
        <v>+</v>
      </c>
      <c r="AB61" s="47" t="str">
        <f t="shared" ca="1" si="23"/>
        <v>-</v>
      </c>
      <c r="AC61" s="47">
        <f t="shared" ca="1" si="24"/>
        <v>0</v>
      </c>
      <c r="AD61" s="47" t="str">
        <f t="shared" ca="1" si="25"/>
        <v>-</v>
      </c>
      <c r="AE61" s="47">
        <f t="shared" ca="1" si="26"/>
        <v>0</v>
      </c>
      <c r="AF61" s="47" t="str">
        <f t="shared" ca="1" si="27"/>
        <v>--</v>
      </c>
      <c r="AG61" s="47">
        <f t="shared" ca="1" si="28"/>
        <v>0</v>
      </c>
      <c r="AH61" s="47">
        <f t="shared" ca="1" si="29"/>
        <v>0</v>
      </c>
      <c r="AI61" s="47">
        <f t="shared" ca="1" si="30"/>
        <v>0</v>
      </c>
      <c r="AJ61" s="47">
        <f t="shared" ca="1" si="31"/>
        <v>0</v>
      </c>
      <c r="AK61" s="47" t="str">
        <f t="shared" ca="1" si="32"/>
        <v>-</v>
      </c>
      <c r="AL61" s="125" t="s">
        <v>77</v>
      </c>
    </row>
    <row r="62" spans="2:38">
      <c r="B62" s="12" t="s">
        <v>346</v>
      </c>
      <c r="C62" s="12" t="str" cm="1">
        <f t="array" aca="1" ref="C62" ca="1">INDIRECT($B62&amp;"!"&amp;$B$2&amp;$C$2)</f>
        <v>Significant Negative</v>
      </c>
      <c r="D62" s="12" t="str" cm="1">
        <f t="array" aca="1" ref="D62" ca="1">INDIRECT($B62&amp;"!"&amp;$B$2&amp;$D$2)</f>
        <v>Significant Positive</v>
      </c>
      <c r="E62" s="12" t="str" cm="1">
        <f t="array" aca="1" ref="E62" ca="1">INDIRECT($B62&amp;"!"&amp;$B$2&amp;$E$2)</f>
        <v>Neutral</v>
      </c>
      <c r="F62" s="12" t="str" cm="1">
        <f t="array" aca="1" ref="F62" ca="1">INDIRECT($B62&amp;"!"&amp;$B$2&amp;$F$2)</f>
        <v>Neutral</v>
      </c>
      <c r="G62" s="12" t="str" cm="1">
        <f t="array" aca="1" ref="G62" ca="1">INDIRECT($B62&amp;"!"&amp;$B$2&amp;$G$2)</f>
        <v>Neutral</v>
      </c>
      <c r="H62" s="12" t="str" cm="1">
        <f t="array" aca="1" ref="H62" ca="1">INDIRECT($B62&amp;"!"&amp;$B$2&amp;$H$2)</f>
        <v>Minor Positive</v>
      </c>
      <c r="I62" s="12" t="str" cm="1">
        <f t="array" aca="1" ref="I62" ca="1">INDIRECT($B62&amp;"!"&amp;$B$2&amp;$I$2)</f>
        <v>Neutral</v>
      </c>
      <c r="J62" s="12" t="str" cm="1">
        <f t="array" aca="1" ref="J62" ca="1">INDIRECT($B62&amp;"!"&amp;$B$2&amp;$J$2)</f>
        <v>Neutral</v>
      </c>
      <c r="K62" s="12" t="str" cm="1">
        <f t="array" aca="1" ref="K62" ca="1">INDIRECT($B62&amp;"!"&amp;$B$2&amp;$K$2)</f>
        <v>Minor Positive</v>
      </c>
      <c r="L62" s="12" t="str" cm="1">
        <f t="array" aca="1" ref="L62" ca="1">INDIRECT($B62&amp;"!"&amp;$B$2&amp;$L$2)</f>
        <v>Neutral</v>
      </c>
      <c r="M62" s="12" t="str" cm="1">
        <f t="array" aca="1" ref="M62" ca="1">INDIRECT($B62&amp;"!"&amp;$B$2&amp;$M$2)</f>
        <v>Significant Negative</v>
      </c>
      <c r="N62" s="12" t="str" cm="1">
        <f t="array" aca="1" ref="N62" ca="1">INDIRECT($B62&amp;"!"&amp;$B$2&amp;$N$2)</f>
        <v>Significant Negative</v>
      </c>
      <c r="O62" s="12" t="str" cm="1">
        <f t="array" aca="1" ref="O62" ca="1">INDIRECT($B62&amp;"!"&amp;$B$2&amp;$O$2)</f>
        <v>Neutral</v>
      </c>
      <c r="P62" s="12" t="str" cm="1">
        <f t="array" aca="1" ref="P62" ca="1">INDIRECT($B62&amp;"!"&amp;$B$2&amp;$P$2)</f>
        <v>Neutral</v>
      </c>
      <c r="Q62" s="12" t="str" cm="1">
        <f t="array" aca="1" ref="Q62" ca="1">INDIRECT($B62&amp;"!"&amp;$B$2&amp;$Q$2)</f>
        <v>Neutral</v>
      </c>
      <c r="R62" s="12" t="str" cm="1">
        <f t="array" aca="1" ref="R62" ca="1">INDIRECT($B62&amp;"!"&amp;$B$2&amp;$R$2)</f>
        <v>Minor Negative</v>
      </c>
      <c r="U62" s="12" t="s">
        <v>133</v>
      </c>
      <c r="V62" s="47" t="str">
        <f t="shared" ca="1" si="17"/>
        <v>--</v>
      </c>
      <c r="W62" s="47" t="str">
        <f t="shared" ca="1" si="18"/>
        <v>+ +</v>
      </c>
      <c r="X62" s="47">
        <f t="shared" ca="1" si="19"/>
        <v>0</v>
      </c>
      <c r="Y62" s="47">
        <f t="shared" ca="1" si="20"/>
        <v>0</v>
      </c>
      <c r="Z62" s="47">
        <f t="shared" ca="1" si="21"/>
        <v>0</v>
      </c>
      <c r="AA62" s="47" t="str">
        <f t="shared" ca="1" si="22"/>
        <v>+</v>
      </c>
      <c r="AB62" s="47">
        <f t="shared" ca="1" si="23"/>
        <v>0</v>
      </c>
      <c r="AC62" s="47">
        <f t="shared" ca="1" si="24"/>
        <v>0</v>
      </c>
      <c r="AD62" s="47" t="str">
        <f t="shared" ca="1" si="25"/>
        <v>+</v>
      </c>
      <c r="AE62" s="47">
        <f t="shared" ca="1" si="26"/>
        <v>0</v>
      </c>
      <c r="AF62" s="47" t="str">
        <f t="shared" ca="1" si="27"/>
        <v>--</v>
      </c>
      <c r="AG62" s="47" t="str">
        <f t="shared" ca="1" si="28"/>
        <v>--</v>
      </c>
      <c r="AH62" s="47">
        <f t="shared" ca="1" si="29"/>
        <v>0</v>
      </c>
      <c r="AI62" s="47">
        <f t="shared" ca="1" si="30"/>
        <v>0</v>
      </c>
      <c r="AJ62" s="47">
        <f t="shared" ca="1" si="31"/>
        <v>0</v>
      </c>
      <c r="AK62" s="47" t="str">
        <f t="shared" ca="1" si="32"/>
        <v>-</v>
      </c>
      <c r="AL62" s="125" t="s">
        <v>110</v>
      </c>
    </row>
    <row r="63" spans="2:38">
      <c r="B63" s="12" t="s">
        <v>347</v>
      </c>
      <c r="C63" s="12" t="str" cm="1">
        <f t="array" aca="1" ref="C63" ca="1">INDIRECT($B63&amp;"!"&amp;$B$2&amp;$C$2)</f>
        <v>Minor Positive</v>
      </c>
      <c r="D63" s="12" t="str" cm="1">
        <f t="array" aca="1" ref="D63" ca="1">INDIRECT($B63&amp;"!"&amp;$B$2&amp;$D$2)</f>
        <v>Minor Positive</v>
      </c>
      <c r="E63" s="12" t="str" cm="1">
        <f t="array" aca="1" ref="E63" ca="1">INDIRECT($B63&amp;"!"&amp;$B$2&amp;$E$2)</f>
        <v>Neutral</v>
      </c>
      <c r="F63" s="12" t="str" cm="1">
        <f t="array" aca="1" ref="F63" ca="1">INDIRECT($B63&amp;"!"&amp;$B$2&amp;$F$2)</f>
        <v>Neutral</v>
      </c>
      <c r="G63" s="12" t="str" cm="1">
        <f t="array" aca="1" ref="G63" ca="1">INDIRECT($B63&amp;"!"&amp;$B$2&amp;$G$2)</f>
        <v>Neutral</v>
      </c>
      <c r="H63" s="12" t="str" cm="1">
        <f t="array" aca="1" ref="H63" ca="1">INDIRECT($B63&amp;"!"&amp;$B$2&amp;$H$2)</f>
        <v>Minor Positive</v>
      </c>
      <c r="I63" s="12" t="str" cm="1">
        <f t="array" aca="1" ref="I63" ca="1">INDIRECT($B63&amp;"!"&amp;$B$2&amp;$I$2)</f>
        <v>Neutral</v>
      </c>
      <c r="J63" s="12" t="str" cm="1">
        <f t="array" aca="1" ref="J63" ca="1">INDIRECT($B63&amp;"!"&amp;$B$2&amp;$J$2)</f>
        <v>Neutral</v>
      </c>
      <c r="K63" s="12" t="str" cm="1">
        <f t="array" aca="1" ref="K63" ca="1">INDIRECT($B63&amp;"!"&amp;$B$2&amp;$K$2)</f>
        <v>Minor Negative</v>
      </c>
      <c r="L63" s="12" t="str" cm="1">
        <f t="array" aca="1" ref="L63" ca="1">INDIRECT($B63&amp;"!"&amp;$B$2&amp;$L$2)</f>
        <v>Neutral</v>
      </c>
      <c r="M63" s="12" t="str" cm="1">
        <f t="array" aca="1" ref="M63" ca="1">INDIRECT($B63&amp;"!"&amp;$B$2&amp;$M$2)</f>
        <v>Significant Negative</v>
      </c>
      <c r="N63" s="12" t="str" cm="1">
        <f t="array" aca="1" ref="N63" ca="1">INDIRECT($B63&amp;"!"&amp;$B$2&amp;$N$2)</f>
        <v>Uncertain</v>
      </c>
      <c r="O63" s="12" t="str" cm="1">
        <f t="array" aca="1" ref="O63" ca="1">INDIRECT($B63&amp;"!"&amp;$B$2&amp;$O$2)</f>
        <v>Neutral</v>
      </c>
      <c r="P63" s="12" t="str" cm="1">
        <f t="array" aca="1" ref="P63" ca="1">INDIRECT($B63&amp;"!"&amp;$B$2&amp;$P$2)</f>
        <v>Neutral</v>
      </c>
      <c r="Q63" s="12" t="str" cm="1">
        <f t="array" aca="1" ref="Q63" ca="1">INDIRECT($B63&amp;"!"&amp;$B$2&amp;$Q$2)</f>
        <v>Minor Negative</v>
      </c>
      <c r="R63" s="12" t="str" cm="1">
        <f t="array" aca="1" ref="R63" ca="1">INDIRECT($B63&amp;"!"&amp;$B$2&amp;$R$2)</f>
        <v>Minor Negative</v>
      </c>
      <c r="U63" s="12" t="s">
        <v>134</v>
      </c>
      <c r="V63" s="47" t="str">
        <f t="shared" ca="1" si="17"/>
        <v>+</v>
      </c>
      <c r="W63" s="47" t="str">
        <f t="shared" ca="1" si="18"/>
        <v>+</v>
      </c>
      <c r="X63" s="47">
        <f t="shared" ca="1" si="19"/>
        <v>0</v>
      </c>
      <c r="Y63" s="47">
        <f t="shared" ca="1" si="20"/>
        <v>0</v>
      </c>
      <c r="Z63" s="47">
        <f t="shared" ca="1" si="21"/>
        <v>0</v>
      </c>
      <c r="AA63" s="47" t="str">
        <f t="shared" ca="1" si="22"/>
        <v>+</v>
      </c>
      <c r="AB63" s="47">
        <f t="shared" ca="1" si="23"/>
        <v>0</v>
      </c>
      <c r="AC63" s="47">
        <f t="shared" ca="1" si="24"/>
        <v>0</v>
      </c>
      <c r="AD63" s="47" t="str">
        <f t="shared" ca="1" si="25"/>
        <v>-</v>
      </c>
      <c r="AE63" s="47">
        <f t="shared" ca="1" si="26"/>
        <v>0</v>
      </c>
      <c r="AF63" s="47" t="str">
        <f t="shared" ca="1" si="27"/>
        <v>--</v>
      </c>
      <c r="AG63" s="47" t="str">
        <f t="shared" ca="1" si="28"/>
        <v>?</v>
      </c>
      <c r="AH63" s="47">
        <f t="shared" ca="1" si="29"/>
        <v>0</v>
      </c>
      <c r="AI63" s="47">
        <f t="shared" ca="1" si="30"/>
        <v>0</v>
      </c>
      <c r="AJ63" s="47" t="str">
        <f t="shared" ca="1" si="31"/>
        <v>-</v>
      </c>
      <c r="AK63" s="47" t="str">
        <f t="shared" ca="1" si="32"/>
        <v>-</v>
      </c>
      <c r="AL63" s="125" t="s">
        <v>72</v>
      </c>
    </row>
    <row r="64" spans="2:38">
      <c r="B64" s="12" t="s">
        <v>348</v>
      </c>
      <c r="C64" s="12" t="str" cm="1">
        <f t="array" aca="1" ref="C64" ca="1">INDIRECT($B64&amp;"!"&amp;$B$2&amp;$C$2)</f>
        <v>Minor Positive</v>
      </c>
      <c r="D64" s="12" t="str" cm="1">
        <f t="array" aca="1" ref="D64" ca="1">INDIRECT($B64&amp;"!"&amp;$B$2&amp;$D$2)</f>
        <v>Minor Positive</v>
      </c>
      <c r="E64" s="12" t="str" cm="1">
        <f t="array" aca="1" ref="E64" ca="1">INDIRECT($B64&amp;"!"&amp;$B$2&amp;$E$2)</f>
        <v>Neutral</v>
      </c>
      <c r="F64" s="12" t="str" cm="1">
        <f t="array" aca="1" ref="F64" ca="1">INDIRECT($B64&amp;"!"&amp;$B$2&amp;$F$2)</f>
        <v>Neutral</v>
      </c>
      <c r="G64" s="12" t="str" cm="1">
        <f t="array" aca="1" ref="G64" ca="1">INDIRECT($B64&amp;"!"&amp;$B$2&amp;$G$2)</f>
        <v>Neutral</v>
      </c>
      <c r="H64" s="12" t="str" cm="1">
        <f t="array" aca="1" ref="H64" ca="1">INDIRECT($B64&amp;"!"&amp;$B$2&amp;$H$2)</f>
        <v>Minor Positive</v>
      </c>
      <c r="I64" s="12" t="str" cm="1">
        <f t="array" aca="1" ref="I64" ca="1">INDIRECT($B64&amp;"!"&amp;$B$2&amp;$I$2)</f>
        <v>Neutral</v>
      </c>
      <c r="J64" s="12" t="str" cm="1">
        <f t="array" aca="1" ref="J64" ca="1">INDIRECT($B64&amp;"!"&amp;$B$2&amp;$J$2)</f>
        <v>Neutral</v>
      </c>
      <c r="K64" s="12" t="str" cm="1">
        <f t="array" aca="1" ref="K64" ca="1">INDIRECT($B64&amp;"!"&amp;$B$2&amp;$K$2)</f>
        <v>Minor Positive</v>
      </c>
      <c r="L64" s="12" t="str" cm="1">
        <f t="array" aca="1" ref="L64" ca="1">INDIRECT($B64&amp;"!"&amp;$B$2&amp;$L$2)</f>
        <v>Neutral</v>
      </c>
      <c r="M64" s="12" t="str" cm="1">
        <f t="array" aca="1" ref="M64" ca="1">INDIRECT($B64&amp;"!"&amp;$B$2&amp;$M$2)</f>
        <v>Significant Negative</v>
      </c>
      <c r="N64" s="12" t="str" cm="1">
        <f t="array" aca="1" ref="N64" ca="1">INDIRECT($B64&amp;"!"&amp;$B$2&amp;$N$2)</f>
        <v>Uncertain</v>
      </c>
      <c r="O64" s="12" t="str" cm="1">
        <f t="array" aca="1" ref="O64" ca="1">INDIRECT($B64&amp;"!"&amp;$B$2&amp;$O$2)</f>
        <v>Neutral</v>
      </c>
      <c r="P64" s="12" t="str" cm="1">
        <f t="array" aca="1" ref="P64" ca="1">INDIRECT($B64&amp;"!"&amp;$B$2&amp;$P$2)</f>
        <v>Neutral</v>
      </c>
      <c r="Q64" s="12" t="str" cm="1">
        <f t="array" aca="1" ref="Q64" ca="1">INDIRECT($B64&amp;"!"&amp;$B$2&amp;$Q$2)</f>
        <v>Minor Negative</v>
      </c>
      <c r="R64" s="12" t="str" cm="1">
        <f t="array" aca="1" ref="R64" ca="1">INDIRECT($B64&amp;"!"&amp;$B$2&amp;$R$2)</f>
        <v>Minor Negative</v>
      </c>
      <c r="U64" s="12" t="s">
        <v>135</v>
      </c>
      <c r="V64" s="47" t="str">
        <f t="shared" ca="1" si="17"/>
        <v>+</v>
      </c>
      <c r="W64" s="47" t="str">
        <f t="shared" ca="1" si="18"/>
        <v>+</v>
      </c>
      <c r="X64" s="47">
        <f t="shared" ca="1" si="19"/>
        <v>0</v>
      </c>
      <c r="Y64" s="47">
        <f t="shared" ca="1" si="20"/>
        <v>0</v>
      </c>
      <c r="Z64" s="47">
        <f t="shared" ca="1" si="21"/>
        <v>0</v>
      </c>
      <c r="AA64" s="47" t="str">
        <f t="shared" ca="1" si="22"/>
        <v>+</v>
      </c>
      <c r="AB64" s="47">
        <f t="shared" ca="1" si="23"/>
        <v>0</v>
      </c>
      <c r="AC64" s="47">
        <f t="shared" ca="1" si="24"/>
        <v>0</v>
      </c>
      <c r="AD64" s="47" t="str">
        <f t="shared" ca="1" si="25"/>
        <v>+</v>
      </c>
      <c r="AE64" s="47">
        <f t="shared" ca="1" si="26"/>
        <v>0</v>
      </c>
      <c r="AF64" s="47" t="str">
        <f t="shared" ca="1" si="27"/>
        <v>--</v>
      </c>
      <c r="AG64" s="47" t="str">
        <f t="shared" ca="1" si="28"/>
        <v>?</v>
      </c>
      <c r="AH64" s="47">
        <f t="shared" ca="1" si="29"/>
        <v>0</v>
      </c>
      <c r="AI64" s="47">
        <f t="shared" ca="1" si="30"/>
        <v>0</v>
      </c>
      <c r="AJ64" s="47" t="str">
        <f t="shared" ca="1" si="31"/>
        <v>-</v>
      </c>
      <c r="AK64" s="47" t="str">
        <f t="shared" ca="1" si="32"/>
        <v>-</v>
      </c>
      <c r="AL64" s="125" t="s">
        <v>72</v>
      </c>
    </row>
    <row r="65" spans="1:38">
      <c r="B65" s="12" t="s">
        <v>349</v>
      </c>
      <c r="C65" s="12" t="str" cm="1">
        <f t="array" aca="1" ref="C65" ca="1">INDIRECT($B65&amp;"!"&amp;$B$2&amp;$C$2)</f>
        <v>Minor Positive</v>
      </c>
      <c r="D65" s="12" t="str" cm="1">
        <f t="array" aca="1" ref="D65" ca="1">INDIRECT($B65&amp;"!"&amp;$B$2&amp;$D$2)</f>
        <v>Minor Positive</v>
      </c>
      <c r="E65" s="12" t="str" cm="1">
        <f t="array" aca="1" ref="E65" ca="1">INDIRECT($B65&amp;"!"&amp;$B$2&amp;$E$2)</f>
        <v>Neutral</v>
      </c>
      <c r="F65" s="12" t="str" cm="1">
        <f t="array" aca="1" ref="F65" ca="1">INDIRECT($B65&amp;"!"&amp;$B$2&amp;$F$2)</f>
        <v>Neutral</v>
      </c>
      <c r="G65" s="12" t="str" cm="1">
        <f t="array" aca="1" ref="G65" ca="1">INDIRECT($B65&amp;"!"&amp;$B$2&amp;$G$2)</f>
        <v>Neutral</v>
      </c>
      <c r="H65" s="12" t="str" cm="1">
        <f t="array" aca="1" ref="H65" ca="1">INDIRECT($B65&amp;"!"&amp;$B$2&amp;$H$2)</f>
        <v>Neutral</v>
      </c>
      <c r="I65" s="12" t="str" cm="1">
        <f t="array" aca="1" ref="I65" ca="1">INDIRECT($B65&amp;"!"&amp;$B$2&amp;$I$2)</f>
        <v>Neutral</v>
      </c>
      <c r="J65" s="12" t="str" cm="1">
        <f t="array" aca="1" ref="J65" ca="1">INDIRECT($B65&amp;"!"&amp;$B$2&amp;$J$2)</f>
        <v>Neutral</v>
      </c>
      <c r="K65" s="12" t="str" cm="1">
        <f t="array" aca="1" ref="K65" ca="1">INDIRECT($B65&amp;"!"&amp;$B$2&amp;$K$2)</f>
        <v>Neutral</v>
      </c>
      <c r="L65" s="12" t="str" cm="1">
        <f t="array" aca="1" ref="L65" ca="1">INDIRECT($B65&amp;"!"&amp;$B$2&amp;$L$2)</f>
        <v>Neutral</v>
      </c>
      <c r="M65" s="12" t="str" cm="1">
        <f t="array" aca="1" ref="M65" ca="1">INDIRECT($B65&amp;"!"&amp;$B$2&amp;$M$2)</f>
        <v>Significant Negative</v>
      </c>
      <c r="N65" s="12" t="str" cm="1">
        <f t="array" aca="1" ref="N65" ca="1">INDIRECT($B65&amp;"!"&amp;$B$2&amp;$N$2)</f>
        <v>Neutral</v>
      </c>
      <c r="O65" s="12" t="str" cm="1">
        <f t="array" aca="1" ref="O65" ca="1">INDIRECT($B65&amp;"!"&amp;$B$2&amp;$O$2)</f>
        <v>Neutral</v>
      </c>
      <c r="P65" s="12" t="str" cm="1">
        <f t="array" aca="1" ref="P65" ca="1">INDIRECT($B65&amp;"!"&amp;$B$2&amp;$P$2)</f>
        <v>Neutral</v>
      </c>
      <c r="Q65" s="12" t="str" cm="1">
        <f t="array" aca="1" ref="Q65" ca="1">INDIRECT($B65&amp;"!"&amp;$B$2&amp;$Q$2)</f>
        <v>Neutral</v>
      </c>
      <c r="R65" s="12" t="str" cm="1">
        <f t="array" aca="1" ref="R65" ca="1">INDIRECT($B65&amp;"!"&amp;$B$2&amp;$R$2)</f>
        <v>Uncertain</v>
      </c>
      <c r="U65" s="12" t="s">
        <v>136</v>
      </c>
      <c r="V65" s="47" t="str">
        <f t="shared" ca="1" si="17"/>
        <v>+</v>
      </c>
      <c r="W65" s="47" t="str">
        <f t="shared" ca="1" si="18"/>
        <v>+</v>
      </c>
      <c r="X65" s="47">
        <f t="shared" ca="1" si="19"/>
        <v>0</v>
      </c>
      <c r="Y65" s="47">
        <f t="shared" ca="1" si="20"/>
        <v>0</v>
      </c>
      <c r="Z65" s="47">
        <f t="shared" ca="1" si="21"/>
        <v>0</v>
      </c>
      <c r="AA65" s="47">
        <f t="shared" ca="1" si="22"/>
        <v>0</v>
      </c>
      <c r="AB65" s="47">
        <f t="shared" ca="1" si="23"/>
        <v>0</v>
      </c>
      <c r="AC65" s="47">
        <f t="shared" ca="1" si="24"/>
        <v>0</v>
      </c>
      <c r="AD65" s="47">
        <f t="shared" ca="1" si="25"/>
        <v>0</v>
      </c>
      <c r="AE65" s="47">
        <f t="shared" ca="1" si="26"/>
        <v>0</v>
      </c>
      <c r="AF65" s="47" t="str">
        <f t="shared" ca="1" si="27"/>
        <v>--</v>
      </c>
      <c r="AG65" s="47">
        <f t="shared" ca="1" si="28"/>
        <v>0</v>
      </c>
      <c r="AH65" s="47">
        <f t="shared" ca="1" si="29"/>
        <v>0</v>
      </c>
      <c r="AI65" s="47">
        <f t="shared" ca="1" si="30"/>
        <v>0</v>
      </c>
      <c r="AJ65" s="47">
        <f t="shared" ca="1" si="31"/>
        <v>0</v>
      </c>
      <c r="AK65" s="47" t="str">
        <f t="shared" ca="1" si="32"/>
        <v>?</v>
      </c>
      <c r="AL65" s="125" t="s">
        <v>70</v>
      </c>
    </row>
    <row r="66" spans="1:38">
      <c r="B66" s="12" t="s">
        <v>350</v>
      </c>
      <c r="C66" s="12" t="str" cm="1">
        <f t="array" aca="1" ref="C66" ca="1">INDIRECT($B66&amp;"!"&amp;$B$2&amp;$C$2)</f>
        <v>Minor Positive</v>
      </c>
      <c r="D66" s="12" t="str" cm="1">
        <f t="array" aca="1" ref="D66" ca="1">INDIRECT($B66&amp;"!"&amp;$B$2&amp;$D$2)</f>
        <v>Minor Positive</v>
      </c>
      <c r="E66" s="12" t="str" cm="1">
        <f t="array" aca="1" ref="E66" ca="1">INDIRECT($B66&amp;"!"&amp;$B$2&amp;$E$2)</f>
        <v>Neutral</v>
      </c>
      <c r="F66" s="12" t="str" cm="1">
        <f t="array" aca="1" ref="F66" ca="1">INDIRECT($B66&amp;"!"&amp;$B$2&amp;$F$2)</f>
        <v>Neutral</v>
      </c>
      <c r="G66" s="12" t="str" cm="1">
        <f t="array" aca="1" ref="G66" ca="1">INDIRECT($B66&amp;"!"&amp;$B$2&amp;$G$2)</f>
        <v>Neutral</v>
      </c>
      <c r="H66" s="12" t="str" cm="1">
        <f t="array" aca="1" ref="H66" ca="1">INDIRECT($B66&amp;"!"&amp;$B$2&amp;$H$2)</f>
        <v>Minor Positive</v>
      </c>
      <c r="I66" s="12" t="str" cm="1">
        <f t="array" aca="1" ref="I66" ca="1">INDIRECT($B66&amp;"!"&amp;$B$2&amp;$I$2)</f>
        <v>Neutral</v>
      </c>
      <c r="J66" s="12" t="str" cm="1">
        <f t="array" aca="1" ref="J66" ca="1">INDIRECT($B66&amp;"!"&amp;$B$2&amp;$J$2)</f>
        <v>Neutral</v>
      </c>
      <c r="K66" s="12" t="str" cm="1">
        <f t="array" aca="1" ref="K66" ca="1">INDIRECT($B66&amp;"!"&amp;$B$2&amp;$K$2)</f>
        <v>Minor Positive</v>
      </c>
      <c r="L66" s="12" t="str" cm="1">
        <f t="array" aca="1" ref="L66" ca="1">INDIRECT($B66&amp;"!"&amp;$B$2&amp;$L$2)</f>
        <v>Neutral</v>
      </c>
      <c r="M66" s="12" t="str" cm="1">
        <f t="array" aca="1" ref="M66" ca="1">INDIRECT($B66&amp;"!"&amp;$B$2&amp;$M$2)</f>
        <v>Significant Negative</v>
      </c>
      <c r="N66" s="12" t="str" cm="1">
        <f t="array" aca="1" ref="N66" ca="1">INDIRECT($B66&amp;"!"&amp;$B$2&amp;$N$2)</f>
        <v>Uncertain</v>
      </c>
      <c r="O66" s="12" t="str" cm="1">
        <f t="array" aca="1" ref="O66" ca="1">INDIRECT($B66&amp;"!"&amp;$B$2&amp;$O$2)</f>
        <v>Minor Positive</v>
      </c>
      <c r="P66" s="12" t="str" cm="1">
        <f t="array" aca="1" ref="P66" ca="1">INDIRECT($B66&amp;"!"&amp;$B$2&amp;$P$2)</f>
        <v>Neutral</v>
      </c>
      <c r="Q66" s="12" t="str" cm="1">
        <f t="array" aca="1" ref="Q66" ca="1">INDIRECT($B66&amp;"!"&amp;$B$2&amp;$Q$2)</f>
        <v>Minor Negative</v>
      </c>
      <c r="R66" s="12" t="str" cm="1">
        <f t="array" aca="1" ref="R66" ca="1">INDIRECT($B66&amp;"!"&amp;$B$2&amp;$R$2)</f>
        <v>Minor Negative</v>
      </c>
      <c r="U66" s="12" t="s">
        <v>137</v>
      </c>
      <c r="V66" s="47" t="str">
        <f t="shared" ca="1" si="17"/>
        <v>+</v>
      </c>
      <c r="W66" s="47" t="str">
        <f t="shared" ca="1" si="18"/>
        <v>+</v>
      </c>
      <c r="X66" s="47">
        <f t="shared" ca="1" si="19"/>
        <v>0</v>
      </c>
      <c r="Y66" s="47">
        <f t="shared" ca="1" si="20"/>
        <v>0</v>
      </c>
      <c r="Z66" s="47">
        <f t="shared" ca="1" si="21"/>
        <v>0</v>
      </c>
      <c r="AA66" s="47" t="str">
        <f t="shared" ca="1" si="22"/>
        <v>+</v>
      </c>
      <c r="AB66" s="47">
        <f t="shared" ca="1" si="23"/>
        <v>0</v>
      </c>
      <c r="AC66" s="47">
        <f t="shared" ca="1" si="24"/>
        <v>0</v>
      </c>
      <c r="AD66" s="47" t="str">
        <f t="shared" ca="1" si="25"/>
        <v>+</v>
      </c>
      <c r="AE66" s="47">
        <f t="shared" ca="1" si="26"/>
        <v>0</v>
      </c>
      <c r="AF66" s="47" t="str">
        <f t="shared" ca="1" si="27"/>
        <v>--</v>
      </c>
      <c r="AG66" s="47" t="str">
        <f t="shared" ca="1" si="28"/>
        <v>?</v>
      </c>
      <c r="AH66" s="47" t="str">
        <f t="shared" ca="1" si="29"/>
        <v>+</v>
      </c>
      <c r="AI66" s="47">
        <f t="shared" ca="1" si="30"/>
        <v>0</v>
      </c>
      <c r="AJ66" s="47" t="str">
        <f t="shared" ca="1" si="31"/>
        <v>-</v>
      </c>
      <c r="AK66" s="47" t="str">
        <f t="shared" ca="1" si="32"/>
        <v>-</v>
      </c>
      <c r="AL66" s="125" t="s">
        <v>73</v>
      </c>
    </row>
    <row r="67" spans="1:38">
      <c r="B67" s="12" t="s">
        <v>351</v>
      </c>
      <c r="C67" s="12" t="str" cm="1">
        <f t="array" aca="1" ref="C67" ca="1">INDIRECT($B67&amp;"!"&amp;$B$2&amp;$C$2)</f>
        <v>Minor Positive</v>
      </c>
      <c r="D67" s="12" t="str" cm="1">
        <f t="array" aca="1" ref="D67" ca="1">INDIRECT($B67&amp;"!"&amp;$B$2&amp;$D$2)</f>
        <v>Minor Positive</v>
      </c>
      <c r="E67" s="12" t="str" cm="1">
        <f t="array" aca="1" ref="E67" ca="1">INDIRECT($B67&amp;"!"&amp;$B$2&amp;$E$2)</f>
        <v>Minor Negative</v>
      </c>
      <c r="F67" s="12" t="str" cm="1">
        <f t="array" aca="1" ref="F67" ca="1">INDIRECT($B67&amp;"!"&amp;$B$2&amp;$F$2)</f>
        <v>Neutral</v>
      </c>
      <c r="G67" s="12" t="str" cm="1">
        <f t="array" aca="1" ref="G67" ca="1">INDIRECT($B67&amp;"!"&amp;$B$2&amp;$G$2)</f>
        <v>Neutral</v>
      </c>
      <c r="H67" s="12" t="str" cm="1">
        <f t="array" aca="1" ref="H67" ca="1">INDIRECT($B67&amp;"!"&amp;$B$2&amp;$H$2)</f>
        <v>Neutral</v>
      </c>
      <c r="I67" s="12" t="str" cm="1">
        <f t="array" aca="1" ref="I67" ca="1">INDIRECT($B67&amp;"!"&amp;$B$2&amp;$I$2)</f>
        <v>Neutral</v>
      </c>
      <c r="J67" s="12" t="str" cm="1">
        <f t="array" aca="1" ref="J67" ca="1">INDIRECT($B67&amp;"!"&amp;$B$2&amp;$J$2)</f>
        <v>Neutral</v>
      </c>
      <c r="K67" s="12" t="str" cm="1">
        <f t="array" aca="1" ref="K67" ca="1">INDIRECT($B67&amp;"!"&amp;$B$2&amp;$K$2)</f>
        <v>Minor Positive</v>
      </c>
      <c r="L67" s="12" t="str" cm="1">
        <f t="array" aca="1" ref="L67" ca="1">INDIRECT($B67&amp;"!"&amp;$B$2&amp;$L$2)</f>
        <v>Neutral</v>
      </c>
      <c r="M67" s="12" t="str" cm="1">
        <f t="array" aca="1" ref="M67" ca="1">INDIRECT($B67&amp;"!"&amp;$B$2&amp;$M$2)</f>
        <v>Significant Negative</v>
      </c>
      <c r="N67" s="12" t="str" cm="1">
        <f t="array" aca="1" ref="N67" ca="1">INDIRECT($B67&amp;"!"&amp;$B$2&amp;$N$2)</f>
        <v>Minor Negative</v>
      </c>
      <c r="O67" s="12" t="str" cm="1">
        <f t="array" aca="1" ref="O67" ca="1">INDIRECT($B67&amp;"!"&amp;$B$2&amp;$O$2)</f>
        <v>Minor Positive</v>
      </c>
      <c r="P67" s="12" t="str" cm="1">
        <f t="array" aca="1" ref="P67" ca="1">INDIRECT($B67&amp;"!"&amp;$B$2&amp;$P$2)</f>
        <v>Neutral</v>
      </c>
      <c r="Q67" s="12" t="str" cm="1">
        <f t="array" aca="1" ref="Q67" ca="1">INDIRECT($B67&amp;"!"&amp;$B$2&amp;$Q$2)</f>
        <v>Minor Negative</v>
      </c>
      <c r="R67" s="12" t="str" cm="1">
        <f t="array" aca="1" ref="R67" ca="1">INDIRECT($B67&amp;"!"&amp;$B$2&amp;$R$2)</f>
        <v>Minor Negative</v>
      </c>
      <c r="U67" s="12" t="s">
        <v>138</v>
      </c>
      <c r="V67" s="47" t="str">
        <f t="shared" ref="V67:V101" ca="1" si="33">INDEX($AO$3:$AO$8,MATCH(C67, $AN$3:$AN$8,0))</f>
        <v>+</v>
      </c>
      <c r="W67" s="47" t="str">
        <f t="shared" ref="W67:W101" ca="1" si="34">INDEX($AO$3:$AO$8,MATCH(D67, $AN$3:$AN$8,0))</f>
        <v>+</v>
      </c>
      <c r="X67" s="47" t="str">
        <f t="shared" ref="X67:X101" ca="1" si="35">INDEX($AO$3:$AO$8,MATCH(E67, $AN$3:$AN$8,0))</f>
        <v>-</v>
      </c>
      <c r="Y67" s="47">
        <f t="shared" ref="Y67:Y101" ca="1" si="36">INDEX($AO$3:$AO$8,MATCH(F67, $AN$3:$AN$8,0))</f>
        <v>0</v>
      </c>
      <c r="Z67" s="47">
        <f t="shared" ref="Z67:Z101" ca="1" si="37">INDEX($AO$3:$AO$8,MATCH(G67, $AN$3:$AN$8,0))</f>
        <v>0</v>
      </c>
      <c r="AA67" s="47">
        <f t="shared" ref="AA67:AA101" ca="1" si="38">INDEX($AO$3:$AO$8,MATCH(H67, $AN$3:$AN$8,0))</f>
        <v>0</v>
      </c>
      <c r="AB67" s="47">
        <f t="shared" ref="AB67:AB101" ca="1" si="39">INDEX($AO$3:$AO$8,MATCH(I67, $AN$3:$AN$8,0))</f>
        <v>0</v>
      </c>
      <c r="AC67" s="47">
        <f t="shared" ref="AC67:AC101" ca="1" si="40">INDEX($AO$3:$AO$8,MATCH(J67, $AN$3:$AN$8,0))</f>
        <v>0</v>
      </c>
      <c r="AD67" s="47" t="str">
        <f t="shared" ref="AD67:AD101" ca="1" si="41">INDEX($AO$3:$AO$8,MATCH(K67, $AN$3:$AN$8,0))</f>
        <v>+</v>
      </c>
      <c r="AE67" s="47">
        <f t="shared" ref="AE67:AE101" ca="1" si="42">INDEX($AO$3:$AO$8,MATCH(L67, $AN$3:$AN$8,0))</f>
        <v>0</v>
      </c>
      <c r="AF67" s="47" t="str">
        <f t="shared" ref="AF67:AF101" ca="1" si="43">INDEX($AO$3:$AO$8,MATCH(M67, $AN$3:$AN$8,0))</f>
        <v>--</v>
      </c>
      <c r="AG67" s="47" t="str">
        <f t="shared" ref="AG67:AG101" ca="1" si="44">INDEX($AO$3:$AO$8,MATCH(N67, $AN$3:$AN$8,0))</f>
        <v>-</v>
      </c>
      <c r="AH67" s="47" t="str">
        <f t="shared" ref="AH67:AH101" ca="1" si="45">INDEX($AO$3:$AO$8,MATCH(O67, $AN$3:$AN$8,0))</f>
        <v>+</v>
      </c>
      <c r="AI67" s="47">
        <f t="shared" ref="AI67:AI101" ca="1" si="46">INDEX($AO$3:$AO$8,MATCH(P67, $AN$3:$AN$8,0))</f>
        <v>0</v>
      </c>
      <c r="AJ67" s="47" t="str">
        <f t="shared" ref="AJ67:AJ101" ca="1" si="47">INDEX($AO$3:$AO$8,MATCH(Q67, $AN$3:$AN$8,0))</f>
        <v>-</v>
      </c>
      <c r="AK67" s="47" t="str">
        <f t="shared" ref="AK67:AK101" ca="1" si="48">INDEX($AO$3:$AO$8,MATCH(R67, $AN$3:$AN$8,0))</f>
        <v>-</v>
      </c>
      <c r="AL67" s="125" t="s">
        <v>139</v>
      </c>
    </row>
    <row r="68" spans="1:38">
      <c r="B68" s="12" t="s">
        <v>352</v>
      </c>
      <c r="C68" s="12" t="str" cm="1">
        <f t="array" aca="1" ref="C68" ca="1">INDIRECT($B68&amp;"!"&amp;$B$2&amp;$C$2)</f>
        <v>Significant Negative</v>
      </c>
      <c r="D68" s="12" t="str" cm="1">
        <f t="array" aca="1" ref="D68" ca="1">INDIRECT($B68&amp;"!"&amp;$B$2&amp;$D$2)</f>
        <v>Minor Positive</v>
      </c>
      <c r="E68" s="12" t="str" cm="1">
        <f t="array" aca="1" ref="E68" ca="1">INDIRECT($B68&amp;"!"&amp;$B$2&amp;$E$2)</f>
        <v>Neutral</v>
      </c>
      <c r="F68" s="12" t="str" cm="1">
        <f t="array" aca="1" ref="F68" ca="1">INDIRECT($B68&amp;"!"&amp;$B$2&amp;$F$2)</f>
        <v>Neutral</v>
      </c>
      <c r="G68" s="12" t="str" cm="1">
        <f t="array" aca="1" ref="G68" ca="1">INDIRECT($B68&amp;"!"&amp;$B$2&amp;$G$2)</f>
        <v>Neutral</v>
      </c>
      <c r="H68" s="12" t="str" cm="1">
        <f t="array" aca="1" ref="H68" ca="1">INDIRECT($B68&amp;"!"&amp;$B$2&amp;$H$2)</f>
        <v>Minor Positive</v>
      </c>
      <c r="I68" s="12" t="str" cm="1">
        <f t="array" aca="1" ref="I68" ca="1">INDIRECT($B68&amp;"!"&amp;$B$2&amp;$I$2)</f>
        <v>Neutral</v>
      </c>
      <c r="J68" s="12" t="str" cm="1">
        <f t="array" aca="1" ref="J68" ca="1">INDIRECT($B68&amp;"!"&amp;$B$2&amp;$J$2)</f>
        <v>Neutral</v>
      </c>
      <c r="K68" s="12" t="str" cm="1">
        <f t="array" aca="1" ref="K68" ca="1">INDIRECT($B68&amp;"!"&amp;$B$2&amp;$K$2)</f>
        <v>Minor Positive</v>
      </c>
      <c r="L68" s="12" t="str" cm="1">
        <f t="array" aca="1" ref="L68" ca="1">INDIRECT($B68&amp;"!"&amp;$B$2&amp;$L$2)</f>
        <v>Neutral</v>
      </c>
      <c r="M68" s="12" t="str" cm="1">
        <f t="array" aca="1" ref="M68" ca="1">INDIRECT($B68&amp;"!"&amp;$B$2&amp;$M$2)</f>
        <v>Neutral</v>
      </c>
      <c r="N68" s="12" t="str" cm="1">
        <f t="array" aca="1" ref="N68" ca="1">INDIRECT($B68&amp;"!"&amp;$B$2&amp;$N$2)</f>
        <v>Significant Negative</v>
      </c>
      <c r="O68" s="12" t="str" cm="1">
        <f t="array" aca="1" ref="O68" ca="1">INDIRECT($B68&amp;"!"&amp;$B$2&amp;$O$2)</f>
        <v>Neutral</v>
      </c>
      <c r="P68" s="12" t="str" cm="1">
        <f t="array" aca="1" ref="P68" ca="1">INDIRECT($B68&amp;"!"&amp;$B$2&amp;$P$2)</f>
        <v>Neutral</v>
      </c>
      <c r="Q68" s="12" t="str" cm="1">
        <f t="array" aca="1" ref="Q68" ca="1">INDIRECT($B68&amp;"!"&amp;$B$2&amp;$Q$2)</f>
        <v>Neutral</v>
      </c>
      <c r="R68" s="12" t="str" cm="1">
        <f t="array" aca="1" ref="R68" ca="1">INDIRECT($B68&amp;"!"&amp;$B$2&amp;$R$2)</f>
        <v>Minor Negative</v>
      </c>
      <c r="U68" s="12" t="s">
        <v>140</v>
      </c>
      <c r="V68" s="47" t="str">
        <f t="shared" ca="1" si="33"/>
        <v>--</v>
      </c>
      <c r="W68" s="47" t="str">
        <f t="shared" ca="1" si="34"/>
        <v>+</v>
      </c>
      <c r="X68" s="47">
        <f t="shared" ca="1" si="35"/>
        <v>0</v>
      </c>
      <c r="Y68" s="47">
        <f t="shared" ca="1" si="36"/>
        <v>0</v>
      </c>
      <c r="Z68" s="47">
        <f t="shared" ca="1" si="37"/>
        <v>0</v>
      </c>
      <c r="AA68" s="47" t="str">
        <f t="shared" ca="1" si="38"/>
        <v>+</v>
      </c>
      <c r="AB68" s="47">
        <f t="shared" ca="1" si="39"/>
        <v>0</v>
      </c>
      <c r="AC68" s="47">
        <f t="shared" ca="1" si="40"/>
        <v>0</v>
      </c>
      <c r="AD68" s="47" t="str">
        <f t="shared" ca="1" si="41"/>
        <v>+</v>
      </c>
      <c r="AE68" s="47">
        <f t="shared" ca="1" si="42"/>
        <v>0</v>
      </c>
      <c r="AF68" s="47">
        <f t="shared" ca="1" si="43"/>
        <v>0</v>
      </c>
      <c r="AG68" s="47" t="str">
        <f t="shared" ca="1" si="44"/>
        <v>--</v>
      </c>
      <c r="AH68" s="47">
        <f t="shared" ca="1" si="45"/>
        <v>0</v>
      </c>
      <c r="AI68" s="47">
        <f t="shared" ca="1" si="46"/>
        <v>0</v>
      </c>
      <c r="AJ68" s="47">
        <f t="shared" ca="1" si="47"/>
        <v>0</v>
      </c>
      <c r="AK68" s="47" t="str">
        <f t="shared" ca="1" si="48"/>
        <v>-</v>
      </c>
      <c r="AL68" s="125" t="s">
        <v>75</v>
      </c>
    </row>
    <row r="69" spans="1:38">
      <c r="A69" s="199"/>
      <c r="B69" s="12" t="s">
        <v>353</v>
      </c>
      <c r="C69" s="12" t="str" cm="1">
        <f t="array" aca="1" ref="C69" ca="1">INDIRECT($B69&amp;"!"&amp;$B$2&amp;$C$2)</f>
        <v>Significant Negative</v>
      </c>
      <c r="D69" s="12" t="str" cm="1">
        <f t="array" aca="1" ref="D69" ca="1">INDIRECT($B69&amp;"!"&amp;$B$2&amp;$D$2)</f>
        <v>Minor Positive</v>
      </c>
      <c r="E69" s="12" t="str" cm="1">
        <f t="array" aca="1" ref="E69" ca="1">INDIRECT($B69&amp;"!"&amp;$B$2&amp;$E$2)</f>
        <v>Neutral</v>
      </c>
      <c r="F69" s="12" t="str" cm="1">
        <f t="array" aca="1" ref="F69" ca="1">INDIRECT($B69&amp;"!"&amp;$B$2&amp;$F$2)</f>
        <v>Neutral</v>
      </c>
      <c r="G69" s="12" t="str" cm="1">
        <f t="array" aca="1" ref="G69" ca="1">INDIRECT($B69&amp;"!"&amp;$B$2&amp;$G$2)</f>
        <v>Neutral</v>
      </c>
      <c r="H69" s="12" t="str" cm="1">
        <f t="array" aca="1" ref="H69" ca="1">INDIRECT($B69&amp;"!"&amp;$B$2&amp;$H$2)</f>
        <v>Minor Positive</v>
      </c>
      <c r="I69" s="12" t="str" cm="1">
        <f t="array" aca="1" ref="I69" ca="1">INDIRECT($B69&amp;"!"&amp;$B$2&amp;$I$2)</f>
        <v>Neutral</v>
      </c>
      <c r="J69" s="12" t="str" cm="1">
        <f t="array" aca="1" ref="J69" ca="1">INDIRECT($B69&amp;"!"&amp;$B$2&amp;$J$2)</f>
        <v>Neutral</v>
      </c>
      <c r="K69" s="12" t="str" cm="1">
        <f t="array" aca="1" ref="K69" ca="1">INDIRECT($B69&amp;"!"&amp;$B$2&amp;$K$2)</f>
        <v>Neutral</v>
      </c>
      <c r="L69" s="12" t="str" cm="1">
        <f t="array" aca="1" ref="L69" ca="1">INDIRECT($B69&amp;"!"&amp;$B$2&amp;$L$2)</f>
        <v>Neutral</v>
      </c>
      <c r="M69" s="12" t="str" cm="1">
        <f t="array" aca="1" ref="M69" ca="1">INDIRECT($B69&amp;"!"&amp;$B$2&amp;$M$2)</f>
        <v>Uncertain</v>
      </c>
      <c r="N69" s="12" t="str" cm="1">
        <f t="array" aca="1" ref="N69" ca="1">INDIRECT($B69&amp;"!"&amp;$B$2&amp;$N$2)</f>
        <v>Significant Negative</v>
      </c>
      <c r="O69" s="12" t="str" cm="1">
        <f t="array" aca="1" ref="O69" ca="1">INDIRECT($B69&amp;"!"&amp;$B$2&amp;$O$2)</f>
        <v>Neutral</v>
      </c>
      <c r="P69" s="12" t="str" cm="1">
        <f t="array" aca="1" ref="P69" ca="1">INDIRECT($B69&amp;"!"&amp;$B$2&amp;$P$2)</f>
        <v>Neutral</v>
      </c>
      <c r="Q69" s="12" t="str" cm="1">
        <f t="array" aca="1" ref="Q69" ca="1">INDIRECT($B69&amp;"!"&amp;$B$2&amp;$Q$2)</f>
        <v>Neutral</v>
      </c>
      <c r="R69" s="12" t="str" cm="1">
        <f t="array" aca="1" ref="R69" ca="1">INDIRECT($B69&amp;"!"&amp;$B$2&amp;$R$2)</f>
        <v>Minor Negative</v>
      </c>
      <c r="U69" s="12" t="s">
        <v>141</v>
      </c>
      <c r="V69" s="47" t="str">
        <f t="shared" ca="1" si="33"/>
        <v>--</v>
      </c>
      <c r="W69" s="47" t="str">
        <f t="shared" ca="1" si="34"/>
        <v>+</v>
      </c>
      <c r="X69" s="47">
        <f t="shared" ca="1" si="35"/>
        <v>0</v>
      </c>
      <c r="Y69" s="47">
        <f t="shared" ca="1" si="36"/>
        <v>0</v>
      </c>
      <c r="Z69" s="47">
        <f t="shared" ca="1" si="37"/>
        <v>0</v>
      </c>
      <c r="AA69" s="47" t="str">
        <f t="shared" ca="1" si="38"/>
        <v>+</v>
      </c>
      <c r="AB69" s="47">
        <f t="shared" ca="1" si="39"/>
        <v>0</v>
      </c>
      <c r="AC69" s="47">
        <f t="shared" ca="1" si="40"/>
        <v>0</v>
      </c>
      <c r="AD69" s="47">
        <f t="shared" ca="1" si="41"/>
        <v>0</v>
      </c>
      <c r="AE69" s="47">
        <f t="shared" ca="1" si="42"/>
        <v>0</v>
      </c>
      <c r="AF69" s="47" t="str">
        <f t="shared" ca="1" si="43"/>
        <v>?</v>
      </c>
      <c r="AG69" s="47" t="str">
        <f t="shared" ca="1" si="44"/>
        <v>--</v>
      </c>
      <c r="AH69" s="47">
        <f t="shared" ca="1" si="45"/>
        <v>0</v>
      </c>
      <c r="AI69" s="47">
        <f t="shared" ca="1" si="46"/>
        <v>0</v>
      </c>
      <c r="AJ69" s="47">
        <f t="shared" ca="1" si="47"/>
        <v>0</v>
      </c>
      <c r="AK69" s="47" t="str">
        <f t="shared" ca="1" si="48"/>
        <v>-</v>
      </c>
      <c r="AL69" s="125" t="s">
        <v>110</v>
      </c>
    </row>
    <row r="70" spans="1:38">
      <c r="B70" s="12" t="s">
        <v>354</v>
      </c>
      <c r="C70" s="12" t="str" cm="1">
        <f t="array" aca="1" ref="C70" ca="1">INDIRECT($B70&amp;"!"&amp;$B$2&amp;$C$2)</f>
        <v>Minor Positive</v>
      </c>
      <c r="D70" s="12" t="str" cm="1">
        <f t="array" aca="1" ref="D70" ca="1">INDIRECT($B70&amp;"!"&amp;$B$2&amp;$D$2)</f>
        <v>Minor Positive</v>
      </c>
      <c r="E70" s="12" t="str" cm="1">
        <f t="array" aca="1" ref="E70" ca="1">INDIRECT($B70&amp;"!"&amp;$B$2&amp;$E$2)</f>
        <v>Neutral</v>
      </c>
      <c r="F70" s="12" t="str" cm="1">
        <f t="array" aca="1" ref="F70" ca="1">INDIRECT($B70&amp;"!"&amp;$B$2&amp;$F$2)</f>
        <v>Neutral</v>
      </c>
      <c r="G70" s="12" t="str" cm="1">
        <f t="array" aca="1" ref="G70" ca="1">INDIRECT($B70&amp;"!"&amp;$B$2&amp;$G$2)</f>
        <v>Neutral</v>
      </c>
      <c r="H70" s="12" t="str" cm="1">
        <f t="array" aca="1" ref="H70" ca="1">INDIRECT($B70&amp;"!"&amp;$B$2&amp;$H$2)</f>
        <v>Minor Positive</v>
      </c>
      <c r="I70" s="12" t="str" cm="1">
        <f t="array" aca="1" ref="I70" ca="1">INDIRECT($B70&amp;"!"&amp;$B$2&amp;$I$2)</f>
        <v>Neutral</v>
      </c>
      <c r="J70" s="12" t="str" cm="1">
        <f t="array" aca="1" ref="J70" ca="1">INDIRECT($B70&amp;"!"&amp;$B$2&amp;$J$2)</f>
        <v>Neutral</v>
      </c>
      <c r="K70" s="12" t="str" cm="1">
        <f t="array" aca="1" ref="K70" ca="1">INDIRECT($B70&amp;"!"&amp;$B$2&amp;$K$2)</f>
        <v>Minor Positive</v>
      </c>
      <c r="L70" s="12" t="str" cm="1">
        <f t="array" aca="1" ref="L70" ca="1">INDIRECT($B70&amp;"!"&amp;$B$2&amp;$L$2)</f>
        <v>Neutral</v>
      </c>
      <c r="M70" s="12" t="str" cm="1">
        <f t="array" aca="1" ref="M70" ca="1">INDIRECT($B70&amp;"!"&amp;$B$2&amp;$M$2)</f>
        <v>Minor Positive</v>
      </c>
      <c r="N70" s="12" t="str" cm="1">
        <f t="array" aca="1" ref="N70" ca="1">INDIRECT($B70&amp;"!"&amp;$B$2&amp;$N$2)</f>
        <v>Uncertain</v>
      </c>
      <c r="O70" s="12" t="str" cm="1">
        <f t="array" aca="1" ref="O70" ca="1">INDIRECT($B70&amp;"!"&amp;$B$2&amp;$O$2)</f>
        <v>Neutral</v>
      </c>
      <c r="P70" s="12" t="str" cm="1">
        <f t="array" aca="1" ref="P70" ca="1">INDIRECT($B70&amp;"!"&amp;$B$2&amp;$P$2)</f>
        <v>Neutral</v>
      </c>
      <c r="Q70" s="12" t="str" cm="1">
        <f t="array" aca="1" ref="Q70" ca="1">INDIRECT($B70&amp;"!"&amp;$B$2&amp;$Q$2)</f>
        <v>Neutral</v>
      </c>
      <c r="R70" s="12" t="str" cm="1">
        <f t="array" aca="1" ref="R70" ca="1">INDIRECT($B70&amp;"!"&amp;$B$2&amp;$R$2)</f>
        <v>Significant Negative</v>
      </c>
      <c r="U70" s="12" t="s">
        <v>142</v>
      </c>
      <c r="V70" s="47" t="str">
        <f t="shared" ca="1" si="33"/>
        <v>+</v>
      </c>
      <c r="W70" s="47" t="str">
        <f t="shared" ca="1" si="34"/>
        <v>+</v>
      </c>
      <c r="X70" s="47">
        <f t="shared" ca="1" si="35"/>
        <v>0</v>
      </c>
      <c r="Y70" s="47">
        <f t="shared" ca="1" si="36"/>
        <v>0</v>
      </c>
      <c r="Z70" s="47">
        <f t="shared" ca="1" si="37"/>
        <v>0</v>
      </c>
      <c r="AA70" s="47" t="str">
        <f t="shared" ca="1" si="38"/>
        <v>+</v>
      </c>
      <c r="AB70" s="47">
        <f t="shared" ca="1" si="39"/>
        <v>0</v>
      </c>
      <c r="AC70" s="47">
        <f t="shared" ca="1" si="40"/>
        <v>0</v>
      </c>
      <c r="AD70" s="47" t="str">
        <f t="shared" ca="1" si="41"/>
        <v>+</v>
      </c>
      <c r="AE70" s="47">
        <f t="shared" ca="1" si="42"/>
        <v>0</v>
      </c>
      <c r="AF70" s="47" t="str">
        <f t="shared" ca="1" si="43"/>
        <v>+</v>
      </c>
      <c r="AG70" s="47" t="str">
        <f t="shared" ca="1" si="44"/>
        <v>?</v>
      </c>
      <c r="AH70" s="47">
        <f t="shared" ca="1" si="45"/>
        <v>0</v>
      </c>
      <c r="AI70" s="47">
        <f t="shared" ca="1" si="46"/>
        <v>0</v>
      </c>
      <c r="AJ70" s="47">
        <f t="shared" ca="1" si="47"/>
        <v>0</v>
      </c>
      <c r="AK70" s="47" t="str">
        <f t="shared" ca="1" si="48"/>
        <v>--</v>
      </c>
      <c r="AL70" s="125" t="s">
        <v>143</v>
      </c>
    </row>
    <row r="71" spans="1:38">
      <c r="B71" s="12" t="s">
        <v>355</v>
      </c>
      <c r="C71" s="12" t="str" cm="1">
        <f t="array" aca="1" ref="C71" ca="1">INDIRECT($B71&amp;"!"&amp;$B$2&amp;$C$2)</f>
        <v>Significant Negative</v>
      </c>
      <c r="D71" s="12" t="str" cm="1">
        <f t="array" aca="1" ref="D71" ca="1">INDIRECT($B71&amp;"!"&amp;$B$2&amp;$D$2)</f>
        <v>Minor Positive</v>
      </c>
      <c r="E71" s="12" t="str" cm="1">
        <f t="array" aca="1" ref="E71" ca="1">INDIRECT($B71&amp;"!"&amp;$B$2&amp;$E$2)</f>
        <v>Neutral</v>
      </c>
      <c r="F71" s="12" t="str" cm="1">
        <f t="array" aca="1" ref="F71" ca="1">INDIRECT($B71&amp;"!"&amp;$B$2&amp;$F$2)</f>
        <v>Neutral</v>
      </c>
      <c r="G71" s="12" t="str" cm="1">
        <f t="array" aca="1" ref="G71" ca="1">INDIRECT($B71&amp;"!"&amp;$B$2&amp;$G$2)</f>
        <v>Neutral</v>
      </c>
      <c r="H71" s="12" t="str" cm="1">
        <f t="array" aca="1" ref="H71" ca="1">INDIRECT($B71&amp;"!"&amp;$B$2&amp;$H$2)</f>
        <v>Minor Positive</v>
      </c>
      <c r="I71" s="12" t="str" cm="1">
        <f t="array" aca="1" ref="I71" ca="1">INDIRECT($B71&amp;"!"&amp;$B$2&amp;$I$2)</f>
        <v>Neutral</v>
      </c>
      <c r="J71" s="12" t="str" cm="1">
        <f t="array" aca="1" ref="J71" ca="1">INDIRECT($B71&amp;"!"&amp;$B$2&amp;$J$2)</f>
        <v>Neutral</v>
      </c>
      <c r="K71" s="12" t="str" cm="1">
        <f t="array" aca="1" ref="K71" ca="1">INDIRECT($B71&amp;"!"&amp;$B$2&amp;$K$2)</f>
        <v>Minor Positive</v>
      </c>
      <c r="L71" s="12" t="str" cm="1">
        <f t="array" aca="1" ref="L71" ca="1">INDIRECT($B71&amp;"!"&amp;$B$2&amp;$L$2)</f>
        <v>Neutral</v>
      </c>
      <c r="M71" s="12" t="str" cm="1">
        <f t="array" aca="1" ref="M71" ca="1">INDIRECT($B71&amp;"!"&amp;$B$2&amp;$M$2)</f>
        <v>Uncertain</v>
      </c>
      <c r="N71" s="12" t="str" cm="1">
        <f t="array" aca="1" ref="N71" ca="1">INDIRECT($B71&amp;"!"&amp;$B$2&amp;$N$2)</f>
        <v>Significant Negative</v>
      </c>
      <c r="O71" s="12" t="str" cm="1">
        <f t="array" aca="1" ref="O71" ca="1">INDIRECT($B71&amp;"!"&amp;$B$2&amp;$O$2)</f>
        <v>Neutral</v>
      </c>
      <c r="P71" s="12" t="str" cm="1">
        <f t="array" aca="1" ref="P71" ca="1">INDIRECT($B71&amp;"!"&amp;$B$2&amp;$P$2)</f>
        <v>Neutral</v>
      </c>
      <c r="Q71" s="12" t="str" cm="1">
        <f t="array" aca="1" ref="Q71" ca="1">INDIRECT($B71&amp;"!"&amp;$B$2&amp;$Q$2)</f>
        <v>Minor Negative</v>
      </c>
      <c r="R71" s="12" t="str" cm="1">
        <f t="array" aca="1" ref="R71" ca="1">INDIRECT($B71&amp;"!"&amp;$B$2&amp;$R$2)</f>
        <v>Minor Negative</v>
      </c>
      <c r="U71" s="12" t="s">
        <v>144</v>
      </c>
      <c r="V71" s="47" t="str">
        <f t="shared" ca="1" si="33"/>
        <v>--</v>
      </c>
      <c r="W71" s="47" t="str">
        <f t="shared" ca="1" si="34"/>
        <v>+</v>
      </c>
      <c r="X71" s="47">
        <f t="shared" ca="1" si="35"/>
        <v>0</v>
      </c>
      <c r="Y71" s="47">
        <f t="shared" ca="1" si="36"/>
        <v>0</v>
      </c>
      <c r="Z71" s="47">
        <f t="shared" ca="1" si="37"/>
        <v>0</v>
      </c>
      <c r="AA71" s="47" t="str">
        <f t="shared" ca="1" si="38"/>
        <v>+</v>
      </c>
      <c r="AB71" s="47">
        <f t="shared" ca="1" si="39"/>
        <v>0</v>
      </c>
      <c r="AC71" s="47">
        <f t="shared" ca="1" si="40"/>
        <v>0</v>
      </c>
      <c r="AD71" s="47" t="str">
        <f t="shared" ca="1" si="41"/>
        <v>+</v>
      </c>
      <c r="AE71" s="47">
        <f t="shared" ca="1" si="42"/>
        <v>0</v>
      </c>
      <c r="AF71" s="47" t="str">
        <f t="shared" ca="1" si="43"/>
        <v>?</v>
      </c>
      <c r="AG71" s="47" t="str">
        <f t="shared" ca="1" si="44"/>
        <v>--</v>
      </c>
      <c r="AH71" s="47">
        <f t="shared" ca="1" si="45"/>
        <v>0</v>
      </c>
      <c r="AI71" s="47">
        <f t="shared" ca="1" si="46"/>
        <v>0</v>
      </c>
      <c r="AJ71" s="47" t="str">
        <f t="shared" ca="1" si="47"/>
        <v>-</v>
      </c>
      <c r="AK71" s="47" t="str">
        <f t="shared" ca="1" si="48"/>
        <v>-</v>
      </c>
      <c r="AL71" s="125" t="s">
        <v>75</v>
      </c>
    </row>
    <row r="72" spans="1:38">
      <c r="B72" s="12" t="s">
        <v>356</v>
      </c>
      <c r="C72" s="12" t="str" cm="1">
        <f t="array" aca="1" ref="C72" ca="1">INDIRECT($B72&amp;"!"&amp;$B$2&amp;$C$2)</f>
        <v>Minor Positive</v>
      </c>
      <c r="D72" s="12" t="str" cm="1">
        <f t="array" aca="1" ref="D72" ca="1">INDIRECT($B72&amp;"!"&amp;$B$2&amp;$D$2)</f>
        <v>Minor Positive</v>
      </c>
      <c r="E72" s="12" t="str" cm="1">
        <f t="array" aca="1" ref="E72" ca="1">INDIRECT($B72&amp;"!"&amp;$B$2&amp;$E$2)</f>
        <v>Neutral</v>
      </c>
      <c r="F72" s="12" t="str" cm="1">
        <f t="array" aca="1" ref="F72" ca="1">INDIRECT($B72&amp;"!"&amp;$B$2&amp;$F$2)</f>
        <v>Neutral</v>
      </c>
      <c r="G72" s="12" t="str" cm="1">
        <f t="array" aca="1" ref="G72" ca="1">INDIRECT($B72&amp;"!"&amp;$B$2&amp;$G$2)</f>
        <v>Neutral</v>
      </c>
      <c r="H72" s="12" t="str" cm="1">
        <f t="array" aca="1" ref="H72" ca="1">INDIRECT($B72&amp;"!"&amp;$B$2&amp;$H$2)</f>
        <v>Minor Positive</v>
      </c>
      <c r="I72" s="12" t="str" cm="1">
        <f t="array" aca="1" ref="I72" ca="1">INDIRECT($B72&amp;"!"&amp;$B$2&amp;$I$2)</f>
        <v>Neutral</v>
      </c>
      <c r="J72" s="12" t="str" cm="1">
        <f t="array" aca="1" ref="J72" ca="1">INDIRECT($B72&amp;"!"&amp;$B$2&amp;$J$2)</f>
        <v>Neutral</v>
      </c>
      <c r="K72" s="12" t="str" cm="1">
        <f t="array" aca="1" ref="K72" ca="1">INDIRECT($B72&amp;"!"&amp;$B$2&amp;$K$2)</f>
        <v>Minor Positive</v>
      </c>
      <c r="L72" s="12" t="str" cm="1">
        <f t="array" aca="1" ref="L72" ca="1">INDIRECT($B72&amp;"!"&amp;$B$2&amp;$L$2)</f>
        <v>Neutral</v>
      </c>
      <c r="M72" s="12" t="str" cm="1">
        <f t="array" aca="1" ref="M72" ca="1">INDIRECT($B72&amp;"!"&amp;$B$2&amp;$M$2)</f>
        <v>Significant Negative</v>
      </c>
      <c r="N72" s="12" t="str" cm="1">
        <f t="array" aca="1" ref="N72" ca="1">INDIRECT($B72&amp;"!"&amp;$B$2&amp;$N$2)</f>
        <v>Uncertain</v>
      </c>
      <c r="O72" s="12" t="str" cm="1">
        <f t="array" aca="1" ref="O72" ca="1">INDIRECT($B72&amp;"!"&amp;$B$2&amp;$O$2)</f>
        <v>Neutral</v>
      </c>
      <c r="P72" s="12" t="str" cm="1">
        <f t="array" aca="1" ref="P72" ca="1">INDIRECT($B72&amp;"!"&amp;$B$2&amp;$P$2)</f>
        <v>Neutral</v>
      </c>
      <c r="Q72" s="12" t="str" cm="1">
        <f t="array" aca="1" ref="Q72" ca="1">INDIRECT($B72&amp;"!"&amp;$B$2&amp;$Q$2)</f>
        <v>Minor Negative</v>
      </c>
      <c r="R72" s="12" t="str" cm="1">
        <f t="array" aca="1" ref="R72" ca="1">INDIRECT($B72&amp;"!"&amp;$B$2&amp;$R$2)</f>
        <v>Minor Negative</v>
      </c>
      <c r="U72" s="12" t="s">
        <v>145</v>
      </c>
      <c r="V72" s="47" t="str">
        <f t="shared" ca="1" si="33"/>
        <v>+</v>
      </c>
      <c r="W72" s="47" t="str">
        <f t="shared" ca="1" si="34"/>
        <v>+</v>
      </c>
      <c r="X72" s="47">
        <f t="shared" ca="1" si="35"/>
        <v>0</v>
      </c>
      <c r="Y72" s="47">
        <f t="shared" ca="1" si="36"/>
        <v>0</v>
      </c>
      <c r="Z72" s="47">
        <f t="shared" ca="1" si="37"/>
        <v>0</v>
      </c>
      <c r="AA72" s="47" t="str">
        <f t="shared" ca="1" si="38"/>
        <v>+</v>
      </c>
      <c r="AB72" s="47">
        <f t="shared" ca="1" si="39"/>
        <v>0</v>
      </c>
      <c r="AC72" s="47">
        <f t="shared" ca="1" si="40"/>
        <v>0</v>
      </c>
      <c r="AD72" s="47" t="str">
        <f t="shared" ca="1" si="41"/>
        <v>+</v>
      </c>
      <c r="AE72" s="47">
        <f t="shared" ca="1" si="42"/>
        <v>0</v>
      </c>
      <c r="AF72" s="47" t="str">
        <f t="shared" ca="1" si="43"/>
        <v>--</v>
      </c>
      <c r="AG72" s="47" t="str">
        <f t="shared" ca="1" si="44"/>
        <v>?</v>
      </c>
      <c r="AH72" s="47">
        <f t="shared" ca="1" si="45"/>
        <v>0</v>
      </c>
      <c r="AI72" s="47">
        <f t="shared" ca="1" si="46"/>
        <v>0</v>
      </c>
      <c r="AJ72" s="47" t="str">
        <f t="shared" ca="1" si="47"/>
        <v>-</v>
      </c>
      <c r="AK72" s="47" t="str">
        <f t="shared" ca="1" si="48"/>
        <v>-</v>
      </c>
      <c r="AL72" s="125" t="s">
        <v>89</v>
      </c>
    </row>
    <row r="73" spans="1:38">
      <c r="B73" s="12" t="s">
        <v>357</v>
      </c>
      <c r="C73" s="12" t="str" cm="1">
        <f t="array" aca="1" ref="C73" ca="1">INDIRECT($B73&amp;"!"&amp;$B$2&amp;$C$2)</f>
        <v>Minor Positive</v>
      </c>
      <c r="D73" s="12" t="str" cm="1">
        <f t="array" aca="1" ref="D73" ca="1">INDIRECT($B73&amp;"!"&amp;$B$2&amp;$D$2)</f>
        <v>Minor Positive</v>
      </c>
      <c r="E73" s="12" t="str" cm="1">
        <f t="array" aca="1" ref="E73" ca="1">INDIRECT($B73&amp;"!"&amp;$B$2&amp;$E$2)</f>
        <v>Neutral</v>
      </c>
      <c r="F73" s="12" t="str" cm="1">
        <f t="array" aca="1" ref="F73" ca="1">INDIRECT($B73&amp;"!"&amp;$B$2&amp;$F$2)</f>
        <v>Neutral</v>
      </c>
      <c r="G73" s="12" t="str" cm="1">
        <f t="array" aca="1" ref="G73" ca="1">INDIRECT($B73&amp;"!"&amp;$B$2&amp;$G$2)</f>
        <v>Neutral</v>
      </c>
      <c r="H73" s="12" t="str" cm="1">
        <f t="array" aca="1" ref="H73" ca="1">INDIRECT($B73&amp;"!"&amp;$B$2&amp;$H$2)</f>
        <v>Minor Positive</v>
      </c>
      <c r="I73" s="12" t="str" cm="1">
        <f t="array" aca="1" ref="I73" ca="1">INDIRECT($B73&amp;"!"&amp;$B$2&amp;$I$2)</f>
        <v>Minor Negative</v>
      </c>
      <c r="J73" s="12" t="str" cm="1">
        <f t="array" aca="1" ref="J73" ca="1">INDIRECT($B73&amp;"!"&amp;$B$2&amp;$J$2)</f>
        <v>Neutral</v>
      </c>
      <c r="K73" s="12" t="str" cm="1">
        <f t="array" aca="1" ref="K73" ca="1">INDIRECT($B73&amp;"!"&amp;$B$2&amp;$K$2)</f>
        <v>Minor Negative</v>
      </c>
      <c r="L73" s="12" t="str" cm="1">
        <f t="array" aca="1" ref="L73" ca="1">INDIRECT($B73&amp;"!"&amp;$B$2&amp;$L$2)</f>
        <v>Neutral</v>
      </c>
      <c r="M73" s="12" t="str" cm="1">
        <f t="array" aca="1" ref="M73" ca="1">INDIRECT($B73&amp;"!"&amp;$B$2&amp;$M$2)</f>
        <v>Significant Negative</v>
      </c>
      <c r="N73" s="12" t="str" cm="1">
        <f t="array" aca="1" ref="N73" ca="1">INDIRECT($B73&amp;"!"&amp;$B$2&amp;$N$2)</f>
        <v>Neutral</v>
      </c>
      <c r="O73" s="12" t="str" cm="1">
        <f t="array" aca="1" ref="O73" ca="1">INDIRECT($B73&amp;"!"&amp;$B$2&amp;$O$2)</f>
        <v>Neutral</v>
      </c>
      <c r="P73" s="12" t="str" cm="1">
        <f t="array" aca="1" ref="P73" ca="1">INDIRECT($B73&amp;"!"&amp;$B$2&amp;$P$2)</f>
        <v>Neutral</v>
      </c>
      <c r="Q73" s="12" t="str" cm="1">
        <f t="array" aca="1" ref="Q73" ca="1">INDIRECT($B73&amp;"!"&amp;$B$2&amp;$Q$2)</f>
        <v>Minor Negative</v>
      </c>
      <c r="R73" s="12" t="str" cm="1">
        <f t="array" aca="1" ref="R73" ca="1">INDIRECT($B73&amp;"!"&amp;$B$2&amp;$R$2)</f>
        <v>Minor Negative</v>
      </c>
      <c r="U73" s="12" t="s">
        <v>146</v>
      </c>
      <c r="V73" s="47" t="str">
        <f t="shared" ca="1" si="33"/>
        <v>+</v>
      </c>
      <c r="W73" s="47" t="str">
        <f t="shared" ca="1" si="34"/>
        <v>+</v>
      </c>
      <c r="X73" s="47">
        <f t="shared" ca="1" si="35"/>
        <v>0</v>
      </c>
      <c r="Y73" s="47">
        <f t="shared" ca="1" si="36"/>
        <v>0</v>
      </c>
      <c r="Z73" s="47">
        <f t="shared" ca="1" si="37"/>
        <v>0</v>
      </c>
      <c r="AA73" s="47" t="str">
        <f t="shared" ca="1" si="38"/>
        <v>+</v>
      </c>
      <c r="AB73" s="47" t="str">
        <f t="shared" ca="1" si="39"/>
        <v>-</v>
      </c>
      <c r="AC73" s="47">
        <f t="shared" ca="1" si="40"/>
        <v>0</v>
      </c>
      <c r="AD73" s="47" t="str">
        <f t="shared" ca="1" si="41"/>
        <v>-</v>
      </c>
      <c r="AE73" s="47">
        <f t="shared" ca="1" si="42"/>
        <v>0</v>
      </c>
      <c r="AF73" s="47" t="str">
        <f t="shared" ca="1" si="43"/>
        <v>--</v>
      </c>
      <c r="AG73" s="47">
        <f t="shared" ca="1" si="44"/>
        <v>0</v>
      </c>
      <c r="AH73" s="47">
        <f t="shared" ca="1" si="45"/>
        <v>0</v>
      </c>
      <c r="AI73" s="47">
        <f t="shared" ca="1" si="46"/>
        <v>0</v>
      </c>
      <c r="AJ73" s="47" t="str">
        <f t="shared" ca="1" si="47"/>
        <v>-</v>
      </c>
      <c r="AK73" s="47" t="str">
        <f t="shared" ca="1" si="48"/>
        <v>-</v>
      </c>
      <c r="AL73" s="125" t="s">
        <v>77</v>
      </c>
    </row>
    <row r="74" spans="1:38">
      <c r="B74" s="12" t="s">
        <v>358</v>
      </c>
      <c r="C74" s="12" t="str" cm="1">
        <f t="array" aca="1" ref="C74" ca="1">INDIRECT($B74&amp;"!"&amp;$B$2&amp;$C$2)</f>
        <v>Significant Negative</v>
      </c>
      <c r="D74" s="12" t="str" cm="1">
        <f t="array" aca="1" ref="D74" ca="1">INDIRECT($B74&amp;"!"&amp;$B$2&amp;$D$2)</f>
        <v>Minor Positive</v>
      </c>
      <c r="E74" s="12" t="str" cm="1">
        <f t="array" aca="1" ref="E74" ca="1">INDIRECT($B74&amp;"!"&amp;$B$2&amp;$E$2)</f>
        <v>Neutral</v>
      </c>
      <c r="F74" s="12" t="str" cm="1">
        <f t="array" aca="1" ref="F74" ca="1">INDIRECT($B74&amp;"!"&amp;$B$2&amp;$F$2)</f>
        <v>Neutral</v>
      </c>
      <c r="G74" s="12" t="str" cm="1">
        <f t="array" aca="1" ref="G74" ca="1">INDIRECT($B74&amp;"!"&amp;$B$2&amp;$G$2)</f>
        <v>Neutral</v>
      </c>
      <c r="H74" s="12" t="str" cm="1">
        <f t="array" aca="1" ref="H74" ca="1">INDIRECT($B74&amp;"!"&amp;$B$2&amp;$H$2)</f>
        <v>Minor Positive</v>
      </c>
      <c r="I74" s="12" t="str" cm="1">
        <f t="array" aca="1" ref="I74" ca="1">INDIRECT($B74&amp;"!"&amp;$B$2&amp;$I$2)</f>
        <v>Neutral</v>
      </c>
      <c r="J74" s="12" t="str" cm="1">
        <f t="array" aca="1" ref="J74" ca="1">INDIRECT($B74&amp;"!"&amp;$B$2&amp;$J$2)</f>
        <v>Neutral</v>
      </c>
      <c r="K74" s="12" t="str" cm="1">
        <f t="array" aca="1" ref="K74" ca="1">INDIRECT($B74&amp;"!"&amp;$B$2&amp;$K$2)</f>
        <v>Minor Positive</v>
      </c>
      <c r="L74" s="12" t="str" cm="1">
        <f t="array" aca="1" ref="L74" ca="1">INDIRECT($B74&amp;"!"&amp;$B$2&amp;$L$2)</f>
        <v>Neutral</v>
      </c>
      <c r="M74" s="12" t="str" cm="1">
        <f t="array" aca="1" ref="M74" ca="1">INDIRECT($B74&amp;"!"&amp;$B$2&amp;$M$2)</f>
        <v>Significant Negative</v>
      </c>
      <c r="N74" s="12" t="str" cm="1">
        <f t="array" aca="1" ref="N74" ca="1">INDIRECT($B74&amp;"!"&amp;$B$2&amp;$N$2)</f>
        <v>Significant Negative</v>
      </c>
      <c r="O74" s="12" t="str" cm="1">
        <f t="array" aca="1" ref="O74" ca="1">INDIRECT($B74&amp;"!"&amp;$B$2&amp;$O$2)</f>
        <v>Neutral</v>
      </c>
      <c r="P74" s="12" t="str" cm="1">
        <f t="array" aca="1" ref="P74" ca="1">INDIRECT($B74&amp;"!"&amp;$B$2&amp;$P$2)</f>
        <v>Neutral</v>
      </c>
      <c r="Q74" s="12" t="str" cm="1">
        <f t="array" aca="1" ref="Q74" ca="1">INDIRECT($B74&amp;"!"&amp;$B$2&amp;$Q$2)</f>
        <v>Neutral</v>
      </c>
      <c r="R74" s="12" t="str" cm="1">
        <f t="array" aca="1" ref="R74" ca="1">INDIRECT($B74&amp;"!"&amp;$B$2&amp;$R$2)</f>
        <v>Minor Negative</v>
      </c>
      <c r="U74" s="12" t="s">
        <v>147</v>
      </c>
      <c r="V74" s="47" t="str">
        <f t="shared" ca="1" si="33"/>
        <v>--</v>
      </c>
      <c r="W74" s="47" t="str">
        <f t="shared" ca="1" si="34"/>
        <v>+</v>
      </c>
      <c r="X74" s="47">
        <f t="shared" ca="1" si="35"/>
        <v>0</v>
      </c>
      <c r="Y74" s="47">
        <f t="shared" ca="1" si="36"/>
        <v>0</v>
      </c>
      <c r="Z74" s="47">
        <f t="shared" ca="1" si="37"/>
        <v>0</v>
      </c>
      <c r="AA74" s="47" t="str">
        <f t="shared" ca="1" si="38"/>
        <v>+</v>
      </c>
      <c r="AB74" s="47">
        <f t="shared" ca="1" si="39"/>
        <v>0</v>
      </c>
      <c r="AC74" s="47">
        <f t="shared" ca="1" si="40"/>
        <v>0</v>
      </c>
      <c r="AD74" s="47" t="str">
        <f t="shared" ca="1" si="41"/>
        <v>+</v>
      </c>
      <c r="AE74" s="47">
        <f t="shared" ca="1" si="42"/>
        <v>0</v>
      </c>
      <c r="AF74" s="47" t="str">
        <f t="shared" ca="1" si="43"/>
        <v>--</v>
      </c>
      <c r="AG74" s="47" t="str">
        <f t="shared" ca="1" si="44"/>
        <v>--</v>
      </c>
      <c r="AH74" s="47">
        <f t="shared" ca="1" si="45"/>
        <v>0</v>
      </c>
      <c r="AI74" s="47">
        <f t="shared" ca="1" si="46"/>
        <v>0</v>
      </c>
      <c r="AJ74" s="47">
        <f t="shared" ca="1" si="47"/>
        <v>0</v>
      </c>
      <c r="AK74" s="47" t="str">
        <f t="shared" ca="1" si="48"/>
        <v>-</v>
      </c>
      <c r="AL74" s="125" t="s">
        <v>110</v>
      </c>
    </row>
    <row r="75" spans="1:38">
      <c r="B75" s="12" t="s">
        <v>359</v>
      </c>
      <c r="C75" s="12" t="str" cm="1">
        <f t="array" aca="1" ref="C75" ca="1">INDIRECT($B75&amp;"!"&amp;$B$2&amp;$C$2)</f>
        <v>Minor Positive</v>
      </c>
      <c r="D75" s="12" t="str" cm="1">
        <f t="array" aca="1" ref="D75" ca="1">INDIRECT($B75&amp;"!"&amp;$B$2&amp;$D$2)</f>
        <v>Minor Positive</v>
      </c>
      <c r="E75" s="12" t="str" cm="1">
        <f t="array" aca="1" ref="E75" ca="1">INDIRECT($B75&amp;"!"&amp;$B$2&amp;$E$2)</f>
        <v>Neutral</v>
      </c>
      <c r="F75" s="12" t="str" cm="1">
        <f t="array" aca="1" ref="F75" ca="1">INDIRECT($B75&amp;"!"&amp;$B$2&amp;$F$2)</f>
        <v>Neutral</v>
      </c>
      <c r="G75" s="12" t="str" cm="1">
        <f t="array" aca="1" ref="G75" ca="1">INDIRECT($B75&amp;"!"&amp;$B$2&amp;$G$2)</f>
        <v>Neutral</v>
      </c>
      <c r="H75" s="12" t="str" cm="1">
        <f t="array" aca="1" ref="H75" ca="1">INDIRECT($B75&amp;"!"&amp;$B$2&amp;$H$2)</f>
        <v>Neutral</v>
      </c>
      <c r="I75" s="12" t="str" cm="1">
        <f t="array" aca="1" ref="I75" ca="1">INDIRECT($B75&amp;"!"&amp;$B$2&amp;$I$2)</f>
        <v>Neutral</v>
      </c>
      <c r="J75" s="12" t="str" cm="1">
        <f t="array" aca="1" ref="J75" ca="1">INDIRECT($B75&amp;"!"&amp;$B$2&amp;$J$2)</f>
        <v>Neutral</v>
      </c>
      <c r="K75" s="12" t="str" cm="1">
        <f t="array" aca="1" ref="K75" ca="1">INDIRECT($B75&amp;"!"&amp;$B$2&amp;$K$2)</f>
        <v>Minor Positive</v>
      </c>
      <c r="L75" s="12" t="str" cm="1">
        <f t="array" aca="1" ref="L75" ca="1">INDIRECT($B75&amp;"!"&amp;$B$2&amp;$L$2)</f>
        <v>Neutral</v>
      </c>
      <c r="M75" s="12" t="str" cm="1">
        <f t="array" aca="1" ref="M75" ca="1">INDIRECT($B75&amp;"!"&amp;$B$2&amp;$M$2)</f>
        <v>Minor Positive</v>
      </c>
      <c r="N75" s="12" t="str" cm="1">
        <f t="array" aca="1" ref="N75" ca="1">INDIRECT($B75&amp;"!"&amp;$B$2&amp;$N$2)</f>
        <v>Uncertain</v>
      </c>
      <c r="O75" s="12" t="str" cm="1">
        <f t="array" aca="1" ref="O75" ca="1">INDIRECT($B75&amp;"!"&amp;$B$2&amp;$O$2)</f>
        <v>Neutral</v>
      </c>
      <c r="P75" s="12" t="str" cm="1">
        <f t="array" aca="1" ref="P75" ca="1">INDIRECT($B75&amp;"!"&amp;$B$2&amp;$P$2)</f>
        <v>Neutral</v>
      </c>
      <c r="Q75" s="12" t="str" cm="1">
        <f t="array" aca="1" ref="Q75" ca="1">INDIRECT($B75&amp;"!"&amp;$B$2&amp;$Q$2)</f>
        <v>Neutral</v>
      </c>
      <c r="R75" s="12" t="str" cm="1">
        <f t="array" aca="1" ref="R75" ca="1">INDIRECT($B75&amp;"!"&amp;$B$2&amp;$R$2)</f>
        <v>Uncertain</v>
      </c>
      <c r="U75" s="12" t="s">
        <v>148</v>
      </c>
      <c r="V75" s="47" t="str">
        <f t="shared" ca="1" si="33"/>
        <v>+</v>
      </c>
      <c r="W75" s="47" t="str">
        <f t="shared" ca="1" si="34"/>
        <v>+</v>
      </c>
      <c r="X75" s="47">
        <f t="shared" ca="1" si="35"/>
        <v>0</v>
      </c>
      <c r="Y75" s="47">
        <f t="shared" ca="1" si="36"/>
        <v>0</v>
      </c>
      <c r="Z75" s="47">
        <f t="shared" ca="1" si="37"/>
        <v>0</v>
      </c>
      <c r="AA75" s="47">
        <f t="shared" ca="1" si="38"/>
        <v>0</v>
      </c>
      <c r="AB75" s="47">
        <f t="shared" ca="1" si="39"/>
        <v>0</v>
      </c>
      <c r="AC75" s="47">
        <f t="shared" ca="1" si="40"/>
        <v>0</v>
      </c>
      <c r="AD75" s="47" t="str">
        <f t="shared" ca="1" si="41"/>
        <v>+</v>
      </c>
      <c r="AE75" s="47">
        <f t="shared" ca="1" si="42"/>
        <v>0</v>
      </c>
      <c r="AF75" s="47" t="str">
        <f t="shared" ca="1" si="43"/>
        <v>+</v>
      </c>
      <c r="AG75" s="47" t="str">
        <f t="shared" ca="1" si="44"/>
        <v>?</v>
      </c>
      <c r="AH75" s="47">
        <f t="shared" ca="1" si="45"/>
        <v>0</v>
      </c>
      <c r="AI75" s="47">
        <f t="shared" ca="1" si="46"/>
        <v>0</v>
      </c>
      <c r="AJ75" s="47">
        <f t="shared" ca="1" si="47"/>
        <v>0</v>
      </c>
      <c r="AK75" s="47" t="str">
        <f t="shared" ca="1" si="48"/>
        <v>?</v>
      </c>
      <c r="AL75" s="125" t="s">
        <v>149</v>
      </c>
    </row>
    <row r="76" spans="1:38">
      <c r="B76" s="12" t="s">
        <v>360</v>
      </c>
      <c r="C76" s="12" t="str" cm="1">
        <f t="array" aca="1" ref="C76" ca="1">INDIRECT($B76&amp;"!"&amp;$B$2&amp;$C$2)</f>
        <v>Minor Positive</v>
      </c>
      <c r="D76" s="12" t="str" cm="1">
        <f t="array" aca="1" ref="D76" ca="1">INDIRECT($B76&amp;"!"&amp;$B$2&amp;$D$2)</f>
        <v>Minor Positive</v>
      </c>
      <c r="E76" s="12" t="str" cm="1">
        <f t="array" aca="1" ref="E76" ca="1">INDIRECT($B76&amp;"!"&amp;$B$2&amp;$E$2)</f>
        <v>Neutral</v>
      </c>
      <c r="F76" s="12" t="str" cm="1">
        <f t="array" aca="1" ref="F76" ca="1">INDIRECT($B76&amp;"!"&amp;$B$2&amp;$F$2)</f>
        <v>Neutral</v>
      </c>
      <c r="G76" s="12" t="str" cm="1">
        <f t="array" aca="1" ref="G76" ca="1">INDIRECT($B76&amp;"!"&amp;$B$2&amp;$G$2)</f>
        <v>Neutral</v>
      </c>
      <c r="H76" s="12" t="str" cm="1">
        <f t="array" aca="1" ref="H76" ca="1">INDIRECT($B76&amp;"!"&amp;$B$2&amp;$H$2)</f>
        <v>Minor Positive</v>
      </c>
      <c r="I76" s="12" t="str" cm="1">
        <f t="array" aca="1" ref="I76" ca="1">INDIRECT($B76&amp;"!"&amp;$B$2&amp;$I$2)</f>
        <v>Minor Negative</v>
      </c>
      <c r="J76" s="12" t="str" cm="1">
        <f t="array" aca="1" ref="J76" ca="1">INDIRECT($B76&amp;"!"&amp;$B$2&amp;$J$2)</f>
        <v>Neutral</v>
      </c>
      <c r="K76" s="12" t="str" cm="1">
        <f t="array" aca="1" ref="K76" ca="1">INDIRECT($B76&amp;"!"&amp;$B$2&amp;$K$2)</f>
        <v>Minor Negative</v>
      </c>
      <c r="L76" s="12" t="str" cm="1">
        <f t="array" aca="1" ref="L76" ca="1">INDIRECT($B76&amp;"!"&amp;$B$2&amp;$L$2)</f>
        <v>Neutral</v>
      </c>
      <c r="M76" s="12" t="str" cm="1">
        <f t="array" aca="1" ref="M76" ca="1">INDIRECT($B76&amp;"!"&amp;$B$2&amp;$M$2)</f>
        <v>Significant Negative</v>
      </c>
      <c r="N76" s="12" t="str" cm="1">
        <f t="array" aca="1" ref="N76" ca="1">INDIRECT($B76&amp;"!"&amp;$B$2&amp;$N$2)</f>
        <v>Neutral</v>
      </c>
      <c r="O76" s="12" t="str" cm="1">
        <f t="array" aca="1" ref="O76" ca="1">INDIRECT($B76&amp;"!"&amp;$B$2&amp;$O$2)</f>
        <v>Neutral</v>
      </c>
      <c r="P76" s="12" t="str" cm="1">
        <f t="array" aca="1" ref="P76" ca="1">INDIRECT($B76&amp;"!"&amp;$B$2&amp;$P$2)</f>
        <v>Neutral</v>
      </c>
      <c r="Q76" s="12" t="str" cm="1">
        <f t="array" aca="1" ref="Q76" ca="1">INDIRECT($B76&amp;"!"&amp;$B$2&amp;$Q$2)</f>
        <v>Neutral</v>
      </c>
      <c r="R76" s="12" t="str" cm="1">
        <f t="array" aca="1" ref="R76" ca="1">INDIRECT($B76&amp;"!"&amp;$B$2&amp;$R$2)</f>
        <v>Minor Negative</v>
      </c>
      <c r="U76" s="12" t="s">
        <v>150</v>
      </c>
      <c r="V76" s="47" t="str">
        <f t="shared" ca="1" si="33"/>
        <v>+</v>
      </c>
      <c r="W76" s="47" t="str">
        <f t="shared" ca="1" si="34"/>
        <v>+</v>
      </c>
      <c r="X76" s="47">
        <f t="shared" ca="1" si="35"/>
        <v>0</v>
      </c>
      <c r="Y76" s="47">
        <f t="shared" ca="1" si="36"/>
        <v>0</v>
      </c>
      <c r="Z76" s="47">
        <f t="shared" ca="1" si="37"/>
        <v>0</v>
      </c>
      <c r="AA76" s="47" t="str">
        <f t="shared" ca="1" si="38"/>
        <v>+</v>
      </c>
      <c r="AB76" s="47" t="str">
        <f t="shared" ca="1" si="39"/>
        <v>-</v>
      </c>
      <c r="AC76" s="47">
        <f t="shared" ca="1" si="40"/>
        <v>0</v>
      </c>
      <c r="AD76" s="47" t="str">
        <f t="shared" ca="1" si="41"/>
        <v>-</v>
      </c>
      <c r="AE76" s="47">
        <f t="shared" ca="1" si="42"/>
        <v>0</v>
      </c>
      <c r="AF76" s="47" t="str">
        <f t="shared" ca="1" si="43"/>
        <v>--</v>
      </c>
      <c r="AG76" s="47">
        <f t="shared" ca="1" si="44"/>
        <v>0</v>
      </c>
      <c r="AH76" s="47">
        <f t="shared" ca="1" si="45"/>
        <v>0</v>
      </c>
      <c r="AI76" s="47">
        <f t="shared" ca="1" si="46"/>
        <v>0</v>
      </c>
      <c r="AJ76" s="47">
        <f t="shared" ca="1" si="47"/>
        <v>0</v>
      </c>
      <c r="AK76" s="47" t="str">
        <f t="shared" ca="1" si="48"/>
        <v>-</v>
      </c>
      <c r="AL76" s="38" t="s">
        <v>77</v>
      </c>
    </row>
    <row r="77" spans="1:38">
      <c r="A77" s="199"/>
      <c r="B77" s="12" t="s">
        <v>361</v>
      </c>
      <c r="C77" s="12" t="str" cm="1">
        <f t="array" aca="1" ref="C77" ca="1">INDIRECT($B77&amp;"!"&amp;$B$2&amp;$C$2)</f>
        <v>Minor Positive</v>
      </c>
      <c r="D77" s="12" t="str" cm="1">
        <f t="array" aca="1" ref="D77" ca="1">INDIRECT($B77&amp;"!"&amp;$B$2&amp;$D$2)</f>
        <v>Minor Positive</v>
      </c>
      <c r="E77" s="12" t="str" cm="1">
        <f t="array" aca="1" ref="E77" ca="1">INDIRECT($B77&amp;"!"&amp;$B$2&amp;$E$2)</f>
        <v>Minor Negative</v>
      </c>
      <c r="F77" s="12" t="str" cm="1">
        <f t="array" aca="1" ref="F77" ca="1">INDIRECT($B77&amp;"!"&amp;$B$2&amp;$F$2)</f>
        <v>Neutral</v>
      </c>
      <c r="G77" s="12" t="str" cm="1">
        <f t="array" aca="1" ref="G77" ca="1">INDIRECT($B77&amp;"!"&amp;$B$2&amp;$G$2)</f>
        <v>Neutral</v>
      </c>
      <c r="H77" s="12" t="str" cm="1">
        <f t="array" aca="1" ref="H77" ca="1">INDIRECT($B77&amp;"!"&amp;$B$2&amp;$H$2)</f>
        <v>Minor Positive</v>
      </c>
      <c r="I77" s="12" t="str" cm="1">
        <f t="array" aca="1" ref="I77" ca="1">INDIRECT($B77&amp;"!"&amp;$B$2&amp;$I$2)</f>
        <v>Neutral</v>
      </c>
      <c r="J77" s="12" t="str" cm="1">
        <f t="array" aca="1" ref="J77" ca="1">INDIRECT($B77&amp;"!"&amp;$B$2&amp;$J$2)</f>
        <v>Neutral</v>
      </c>
      <c r="K77" s="12" t="str" cm="1">
        <f t="array" aca="1" ref="K77" ca="1">INDIRECT($B77&amp;"!"&amp;$B$2&amp;$K$2)</f>
        <v>Minor Positive</v>
      </c>
      <c r="L77" s="12" t="str" cm="1">
        <f t="array" aca="1" ref="L77" ca="1">INDIRECT($B77&amp;"!"&amp;$B$2&amp;$L$2)</f>
        <v>Neutral</v>
      </c>
      <c r="M77" s="12" t="str" cm="1">
        <f t="array" aca="1" ref="M77" ca="1">INDIRECT($B77&amp;"!"&amp;$B$2&amp;$M$2)</f>
        <v>Significant Negative</v>
      </c>
      <c r="N77" s="12" t="str" cm="1">
        <f t="array" aca="1" ref="N77" ca="1">INDIRECT($B77&amp;"!"&amp;$B$2&amp;$N$2)</f>
        <v>Uncertain</v>
      </c>
      <c r="O77" s="12" t="str" cm="1">
        <f t="array" aca="1" ref="O77" ca="1">INDIRECT($B77&amp;"!"&amp;$B$2&amp;$O$2)</f>
        <v>Minor Positive</v>
      </c>
      <c r="P77" s="12" t="str" cm="1">
        <f t="array" aca="1" ref="P77" ca="1">INDIRECT($B77&amp;"!"&amp;$B$2&amp;$P$2)</f>
        <v>Neutral</v>
      </c>
      <c r="Q77" s="12" t="str" cm="1">
        <f t="array" aca="1" ref="Q77" ca="1">INDIRECT($B77&amp;"!"&amp;$B$2&amp;$Q$2)</f>
        <v>Neutral</v>
      </c>
      <c r="R77" s="12" t="str" cm="1">
        <f t="array" aca="1" ref="R77" ca="1">INDIRECT($B77&amp;"!"&amp;$B$2&amp;$R$2)</f>
        <v>Minor Negative</v>
      </c>
      <c r="U77" s="12" t="s">
        <v>152</v>
      </c>
      <c r="V77" s="47" t="str">
        <f t="shared" ca="1" si="33"/>
        <v>+</v>
      </c>
      <c r="W77" s="47" t="str">
        <f t="shared" ca="1" si="34"/>
        <v>+</v>
      </c>
      <c r="X77" s="47" t="str">
        <f t="shared" ca="1" si="35"/>
        <v>-</v>
      </c>
      <c r="Y77" s="47">
        <f t="shared" ca="1" si="36"/>
        <v>0</v>
      </c>
      <c r="Z77" s="47">
        <f t="shared" ca="1" si="37"/>
        <v>0</v>
      </c>
      <c r="AA77" s="47" t="str">
        <f t="shared" ca="1" si="38"/>
        <v>+</v>
      </c>
      <c r="AB77" s="47">
        <f t="shared" ca="1" si="39"/>
        <v>0</v>
      </c>
      <c r="AC77" s="47">
        <f t="shared" ca="1" si="40"/>
        <v>0</v>
      </c>
      <c r="AD77" s="47" t="str">
        <f t="shared" ca="1" si="41"/>
        <v>+</v>
      </c>
      <c r="AE77" s="47">
        <f t="shared" ca="1" si="42"/>
        <v>0</v>
      </c>
      <c r="AF77" s="47" t="str">
        <f t="shared" ca="1" si="43"/>
        <v>--</v>
      </c>
      <c r="AG77" s="47" t="str">
        <f t="shared" ca="1" si="44"/>
        <v>?</v>
      </c>
      <c r="AH77" s="47" t="str">
        <f t="shared" ca="1" si="45"/>
        <v>+</v>
      </c>
      <c r="AI77" s="47">
        <f t="shared" ca="1" si="46"/>
        <v>0</v>
      </c>
      <c r="AJ77" s="47">
        <f t="shared" ca="1" si="47"/>
        <v>0</v>
      </c>
      <c r="AK77" s="47" t="str">
        <f t="shared" ca="1" si="48"/>
        <v>-</v>
      </c>
      <c r="AL77" s="38" t="s">
        <v>73</v>
      </c>
    </row>
    <row r="78" spans="1:38">
      <c r="B78" s="12" t="s">
        <v>362</v>
      </c>
      <c r="C78" s="12" t="str" cm="1">
        <f t="array" aca="1" ref="C78" ca="1">INDIRECT($B78&amp;"!"&amp;$B$2&amp;$C$2)</f>
        <v>Minor Positive</v>
      </c>
      <c r="D78" s="12" t="str" cm="1">
        <f t="array" aca="1" ref="D78" ca="1">INDIRECT($B78&amp;"!"&amp;$B$2&amp;$D$2)</f>
        <v>Minor Positive</v>
      </c>
      <c r="E78" s="12" t="str" cm="1">
        <f t="array" aca="1" ref="E78" ca="1">INDIRECT($B78&amp;"!"&amp;$B$2&amp;$E$2)</f>
        <v>Neutral</v>
      </c>
      <c r="F78" s="12" t="str" cm="1">
        <f t="array" aca="1" ref="F78" ca="1">INDIRECT($B78&amp;"!"&amp;$B$2&amp;$F$2)</f>
        <v>Neutral</v>
      </c>
      <c r="G78" s="12" t="str" cm="1">
        <f t="array" aca="1" ref="G78" ca="1">INDIRECT($B78&amp;"!"&amp;$B$2&amp;$G$2)</f>
        <v>Neutral</v>
      </c>
      <c r="H78" s="12" t="str" cm="1">
        <f t="array" aca="1" ref="H78" ca="1">INDIRECT($B78&amp;"!"&amp;$B$2&amp;$H$2)</f>
        <v>Minor Positive</v>
      </c>
      <c r="I78" s="12" t="str" cm="1">
        <f t="array" aca="1" ref="I78" ca="1">INDIRECT($B78&amp;"!"&amp;$B$2&amp;$I$2)</f>
        <v>Neutral</v>
      </c>
      <c r="J78" s="12" t="str" cm="1">
        <f t="array" aca="1" ref="J78" ca="1">INDIRECT($B78&amp;"!"&amp;$B$2&amp;$J$2)</f>
        <v>Neutral</v>
      </c>
      <c r="K78" s="12" t="str" cm="1">
        <f t="array" aca="1" ref="K78" ca="1">INDIRECT($B78&amp;"!"&amp;$B$2&amp;$K$2)</f>
        <v>Minor Positive</v>
      </c>
      <c r="L78" s="12" t="str" cm="1">
        <f t="array" aca="1" ref="L78" ca="1">INDIRECT($B78&amp;"!"&amp;$B$2&amp;$L$2)</f>
        <v>Neutral</v>
      </c>
      <c r="M78" s="12" t="str" cm="1">
        <f t="array" aca="1" ref="M78" ca="1">INDIRECT($B78&amp;"!"&amp;$B$2&amp;$M$2)</f>
        <v>Significant Positive</v>
      </c>
      <c r="N78" s="12" t="str" cm="1">
        <f t="array" aca="1" ref="N78" ca="1">INDIRECT($B78&amp;"!"&amp;$B$2&amp;$N$2)</f>
        <v>Uncertain</v>
      </c>
      <c r="O78" s="12" t="str" cm="1">
        <f t="array" aca="1" ref="O78" ca="1">INDIRECT($B78&amp;"!"&amp;$B$2&amp;$O$2)</f>
        <v>Neutral</v>
      </c>
      <c r="P78" s="12" t="str" cm="1">
        <f t="array" aca="1" ref="P78" ca="1">INDIRECT($B78&amp;"!"&amp;$B$2&amp;$P$2)</f>
        <v>Neutral</v>
      </c>
      <c r="Q78" s="12" t="str" cm="1">
        <f t="array" aca="1" ref="Q78" ca="1">INDIRECT($B78&amp;"!"&amp;$B$2&amp;$Q$2)</f>
        <v>Neutral</v>
      </c>
      <c r="R78" s="12" t="str" cm="1">
        <f t="array" aca="1" ref="R78" ca="1">INDIRECT($B78&amp;"!"&amp;$B$2&amp;$R$2)</f>
        <v>Significant Negative</v>
      </c>
      <c r="U78" s="12" t="s">
        <v>1903</v>
      </c>
      <c r="V78" s="47" t="str">
        <f t="shared" ca="1" si="33"/>
        <v>+</v>
      </c>
      <c r="W78" s="47" t="str">
        <f t="shared" ca="1" si="34"/>
        <v>+</v>
      </c>
      <c r="X78" s="47">
        <f t="shared" ca="1" si="35"/>
        <v>0</v>
      </c>
      <c r="Y78" s="47">
        <f t="shared" ca="1" si="36"/>
        <v>0</v>
      </c>
      <c r="Z78" s="47">
        <f t="shared" ca="1" si="37"/>
        <v>0</v>
      </c>
      <c r="AA78" s="47" t="str">
        <f t="shared" ca="1" si="38"/>
        <v>+</v>
      </c>
      <c r="AB78" s="47">
        <f t="shared" ca="1" si="39"/>
        <v>0</v>
      </c>
      <c r="AC78" s="47">
        <f t="shared" ca="1" si="40"/>
        <v>0</v>
      </c>
      <c r="AD78" s="47" t="str">
        <f t="shared" ca="1" si="41"/>
        <v>+</v>
      </c>
      <c r="AE78" s="47">
        <f t="shared" ca="1" si="42"/>
        <v>0</v>
      </c>
      <c r="AF78" s="47" t="str">
        <f t="shared" ca="1" si="43"/>
        <v>+ +</v>
      </c>
      <c r="AG78" s="47" t="str">
        <f t="shared" ca="1" si="44"/>
        <v>?</v>
      </c>
      <c r="AH78" s="47">
        <f t="shared" ca="1" si="45"/>
        <v>0</v>
      </c>
      <c r="AI78" s="47">
        <f t="shared" ca="1" si="46"/>
        <v>0</v>
      </c>
      <c r="AJ78" s="47">
        <f t="shared" ca="1" si="47"/>
        <v>0</v>
      </c>
      <c r="AK78" s="47" t="str">
        <f t="shared" ca="1" si="48"/>
        <v>--</v>
      </c>
      <c r="AL78" s="38" t="s">
        <v>154</v>
      </c>
    </row>
    <row r="79" spans="1:38" ht="29">
      <c r="B79" s="12" t="s">
        <v>363</v>
      </c>
      <c r="C79" s="12" t="str" cm="1">
        <f t="array" aca="1" ref="C79" ca="1">INDIRECT($B79&amp;"!"&amp;$B$2&amp;$C$2)</f>
        <v>Uncertain</v>
      </c>
      <c r="D79" s="12" t="str" cm="1">
        <f t="array" aca="1" ref="D79" ca="1">INDIRECT($B79&amp;"!"&amp;$B$2&amp;$D$2)</f>
        <v>Minor Positive</v>
      </c>
      <c r="E79" s="12" t="str" cm="1">
        <f t="array" aca="1" ref="E79" ca="1">INDIRECT($B79&amp;"!"&amp;$B$2&amp;$E$2)</f>
        <v>Neutral</v>
      </c>
      <c r="F79" s="12" t="str" cm="1">
        <f t="array" aca="1" ref="F79" ca="1">INDIRECT($B79&amp;"!"&amp;$B$2&amp;$F$2)</f>
        <v>Neutral</v>
      </c>
      <c r="G79" s="12" t="str" cm="1">
        <f t="array" aca="1" ref="G79" ca="1">INDIRECT($B79&amp;"!"&amp;$B$2&amp;$G$2)</f>
        <v>Neutral</v>
      </c>
      <c r="H79" s="12" t="str" cm="1">
        <f t="array" aca="1" ref="H79" ca="1">INDIRECT($B79&amp;"!"&amp;$B$2&amp;$H$2)</f>
        <v>Minor Positive</v>
      </c>
      <c r="I79" s="12" t="str" cm="1">
        <f t="array" aca="1" ref="I79" ca="1">INDIRECT($B79&amp;"!"&amp;$B$2&amp;$I$2)</f>
        <v>Neutral</v>
      </c>
      <c r="J79" s="12" t="str" cm="1">
        <f t="array" aca="1" ref="J79" ca="1">INDIRECT($B79&amp;"!"&amp;$B$2&amp;$J$2)</f>
        <v>Neutral</v>
      </c>
      <c r="K79" s="12" t="str" cm="1">
        <f t="array" aca="1" ref="K79" ca="1">INDIRECT($B79&amp;"!"&amp;$B$2&amp;$K$2)</f>
        <v>Minor Positive</v>
      </c>
      <c r="L79" s="12" t="str" cm="1">
        <f t="array" aca="1" ref="L79" ca="1">INDIRECT($B79&amp;"!"&amp;$B$2&amp;$L$2)</f>
        <v>Neutral</v>
      </c>
      <c r="M79" s="12" t="str" cm="1">
        <f t="array" aca="1" ref="M79" ca="1">INDIRECT($B79&amp;"!"&amp;$B$2&amp;$M$2)</f>
        <v>Uncertain</v>
      </c>
      <c r="N79" s="12" t="str" cm="1">
        <f t="array" aca="1" ref="N79" ca="1">INDIRECT($B79&amp;"!"&amp;$B$2&amp;$N$2)</f>
        <v>Uncertain</v>
      </c>
      <c r="O79" s="12" t="str" cm="1">
        <f t="array" aca="1" ref="O79" ca="1">INDIRECT($B79&amp;"!"&amp;$B$2&amp;$O$2)</f>
        <v>Neutral</v>
      </c>
      <c r="P79" s="12" t="str" cm="1">
        <f t="array" aca="1" ref="P79" ca="1">INDIRECT($B79&amp;"!"&amp;$B$2&amp;$P$2)</f>
        <v>Neutral</v>
      </c>
      <c r="Q79" s="12" t="str" cm="1">
        <f t="array" aca="1" ref="Q79" ca="1">INDIRECT($B79&amp;"!"&amp;$B$2&amp;$Q$2)</f>
        <v>Neutral</v>
      </c>
      <c r="R79" s="12" t="str" cm="1">
        <f t="array" aca="1" ref="R79" ca="1">INDIRECT($B79&amp;"!"&amp;$B$2&amp;$R$2)</f>
        <v>Minor Negative</v>
      </c>
      <c r="U79" s="12" t="s">
        <v>156</v>
      </c>
      <c r="V79" s="47" t="str">
        <f t="shared" ca="1" si="33"/>
        <v>?</v>
      </c>
      <c r="W79" s="47" t="str">
        <f t="shared" ca="1" si="34"/>
        <v>+</v>
      </c>
      <c r="X79" s="47">
        <f t="shared" ca="1" si="35"/>
        <v>0</v>
      </c>
      <c r="Y79" s="47">
        <f t="shared" ca="1" si="36"/>
        <v>0</v>
      </c>
      <c r="Z79" s="47">
        <f t="shared" ca="1" si="37"/>
        <v>0</v>
      </c>
      <c r="AA79" s="47" t="str">
        <f t="shared" ca="1" si="38"/>
        <v>+</v>
      </c>
      <c r="AB79" s="47">
        <f t="shared" ca="1" si="39"/>
        <v>0</v>
      </c>
      <c r="AC79" s="47">
        <f t="shared" ca="1" si="40"/>
        <v>0</v>
      </c>
      <c r="AD79" s="47" t="str">
        <f t="shared" ca="1" si="41"/>
        <v>+</v>
      </c>
      <c r="AE79" s="47">
        <f t="shared" ca="1" si="42"/>
        <v>0</v>
      </c>
      <c r="AF79" s="47" t="str">
        <f t="shared" ca="1" si="43"/>
        <v>?</v>
      </c>
      <c r="AG79" s="47" t="str">
        <f t="shared" ca="1" si="44"/>
        <v>?</v>
      </c>
      <c r="AH79" s="47">
        <f t="shared" ca="1" si="45"/>
        <v>0</v>
      </c>
      <c r="AI79" s="47">
        <f t="shared" ca="1" si="46"/>
        <v>0</v>
      </c>
      <c r="AJ79" s="47">
        <f t="shared" ca="1" si="47"/>
        <v>0</v>
      </c>
      <c r="AK79" s="47" t="str">
        <f t="shared" ca="1" si="48"/>
        <v>-</v>
      </c>
      <c r="AL79" s="38" t="s">
        <v>157</v>
      </c>
    </row>
    <row r="80" spans="1:38" ht="29">
      <c r="B80" s="12" t="s">
        <v>364</v>
      </c>
      <c r="C80" s="12" t="str" cm="1">
        <f t="array" aca="1" ref="C80" ca="1">INDIRECT($B80&amp;"!"&amp;$B$2&amp;$C$2)</f>
        <v>Minor Positive</v>
      </c>
      <c r="D80" s="12" t="str" cm="1">
        <f t="array" aca="1" ref="D80" ca="1">INDIRECT($B80&amp;"!"&amp;$B$2&amp;$D$2)</f>
        <v>Minor Positive</v>
      </c>
      <c r="E80" s="12" t="str" cm="1">
        <f t="array" aca="1" ref="E80" ca="1">INDIRECT($B80&amp;"!"&amp;$B$2&amp;$E$2)</f>
        <v>Neutral</v>
      </c>
      <c r="F80" s="12" t="str" cm="1">
        <f t="array" aca="1" ref="F80" ca="1">INDIRECT($B80&amp;"!"&amp;$B$2&amp;$F$2)</f>
        <v>Neutral</v>
      </c>
      <c r="G80" s="12" t="str" cm="1">
        <f t="array" aca="1" ref="G80" ca="1">INDIRECT($B80&amp;"!"&amp;$B$2&amp;$G$2)</f>
        <v>Neutral</v>
      </c>
      <c r="H80" s="12" t="str" cm="1">
        <f t="array" aca="1" ref="H80" ca="1">INDIRECT($B80&amp;"!"&amp;$B$2&amp;$H$2)</f>
        <v>Minor Positive</v>
      </c>
      <c r="I80" s="12" t="str" cm="1">
        <f t="array" aca="1" ref="I80" ca="1">INDIRECT($B80&amp;"!"&amp;$B$2&amp;$I$2)</f>
        <v>Neutral</v>
      </c>
      <c r="J80" s="12" t="str" cm="1">
        <f t="array" aca="1" ref="J80" ca="1">INDIRECT($B80&amp;"!"&amp;$B$2&amp;$J$2)</f>
        <v>Neutral</v>
      </c>
      <c r="K80" s="12" t="str" cm="1">
        <f t="array" aca="1" ref="K80" ca="1">INDIRECT($B80&amp;"!"&amp;$B$2&amp;$K$2)</f>
        <v>Minor Positive</v>
      </c>
      <c r="L80" s="12" t="str" cm="1">
        <f t="array" aca="1" ref="L80" ca="1">INDIRECT($B80&amp;"!"&amp;$B$2&amp;$L$2)</f>
        <v>Neutral</v>
      </c>
      <c r="M80" s="12" t="str" cm="1">
        <f t="array" aca="1" ref="M80" ca="1">INDIRECT($B80&amp;"!"&amp;$B$2&amp;$M$2)</f>
        <v>Significant Negative</v>
      </c>
      <c r="N80" s="12" t="str" cm="1">
        <f t="array" aca="1" ref="N80" ca="1">INDIRECT($B80&amp;"!"&amp;$B$2&amp;$N$2)</f>
        <v>Uncertain</v>
      </c>
      <c r="O80" s="12" t="str" cm="1">
        <f t="array" aca="1" ref="O80" ca="1">INDIRECT($B80&amp;"!"&amp;$B$2&amp;$O$2)</f>
        <v>Neutral</v>
      </c>
      <c r="P80" s="12" t="str" cm="1">
        <f t="array" aca="1" ref="P80" ca="1">INDIRECT($B80&amp;"!"&amp;$B$2&amp;$P$2)</f>
        <v>Significant Negative</v>
      </c>
      <c r="Q80" s="12" t="str" cm="1">
        <f t="array" aca="1" ref="Q80" ca="1">INDIRECT($B80&amp;"!"&amp;$B$2&amp;$Q$2)</f>
        <v>Minor Negative</v>
      </c>
      <c r="R80" s="12" t="str" cm="1">
        <f t="array" aca="1" ref="R80" ca="1">INDIRECT($B80&amp;"!"&amp;$B$2&amp;$R$2)</f>
        <v>Minor Negative</v>
      </c>
      <c r="U80" s="12" t="s">
        <v>158</v>
      </c>
      <c r="V80" s="47" t="str">
        <f t="shared" ca="1" si="33"/>
        <v>+</v>
      </c>
      <c r="W80" s="47" t="str">
        <f t="shared" ca="1" si="34"/>
        <v>+</v>
      </c>
      <c r="X80" s="47">
        <f t="shared" ca="1" si="35"/>
        <v>0</v>
      </c>
      <c r="Y80" s="47">
        <f t="shared" ca="1" si="36"/>
        <v>0</v>
      </c>
      <c r="Z80" s="47">
        <f t="shared" ca="1" si="37"/>
        <v>0</v>
      </c>
      <c r="AA80" s="47" t="str">
        <f t="shared" ca="1" si="38"/>
        <v>+</v>
      </c>
      <c r="AB80" s="47">
        <f t="shared" ca="1" si="39"/>
        <v>0</v>
      </c>
      <c r="AC80" s="47">
        <f t="shared" ca="1" si="40"/>
        <v>0</v>
      </c>
      <c r="AD80" s="47" t="str">
        <f t="shared" ca="1" si="41"/>
        <v>+</v>
      </c>
      <c r="AE80" s="47">
        <f t="shared" ca="1" si="42"/>
        <v>0</v>
      </c>
      <c r="AF80" s="47" t="str">
        <f t="shared" ca="1" si="43"/>
        <v>--</v>
      </c>
      <c r="AG80" s="47" t="str">
        <f t="shared" ca="1" si="44"/>
        <v>?</v>
      </c>
      <c r="AH80" s="47">
        <f t="shared" ca="1" si="45"/>
        <v>0</v>
      </c>
      <c r="AI80" s="47" t="str">
        <f t="shared" ca="1" si="46"/>
        <v>--</v>
      </c>
      <c r="AJ80" s="47" t="str">
        <f t="shared" ca="1" si="47"/>
        <v>-</v>
      </c>
      <c r="AK80" s="47" t="str">
        <f t="shared" ca="1" si="48"/>
        <v>-</v>
      </c>
      <c r="AL80" s="38" t="s">
        <v>151</v>
      </c>
    </row>
    <row r="81" spans="2:38">
      <c r="B81" s="12" t="s">
        <v>365</v>
      </c>
      <c r="C81" s="12" t="str" cm="1">
        <f t="array" aca="1" ref="C81" ca="1">INDIRECT($B81&amp;"!"&amp;$B$2&amp;$C$2)</f>
        <v>Minor Positive</v>
      </c>
      <c r="D81" s="12" t="str" cm="1">
        <f t="array" aca="1" ref="D81" ca="1">INDIRECT($B81&amp;"!"&amp;$B$2&amp;$D$2)</f>
        <v>Minor Positive</v>
      </c>
      <c r="E81" s="12" t="str" cm="1">
        <f t="array" aca="1" ref="E81" ca="1">INDIRECT($B81&amp;"!"&amp;$B$2&amp;$E$2)</f>
        <v>Neutral</v>
      </c>
      <c r="F81" s="12" t="str" cm="1">
        <f t="array" aca="1" ref="F81" ca="1">INDIRECT($B81&amp;"!"&amp;$B$2&amp;$F$2)</f>
        <v>Neutral</v>
      </c>
      <c r="G81" s="12" t="str" cm="1">
        <f t="array" aca="1" ref="G81" ca="1">INDIRECT($B81&amp;"!"&amp;$B$2&amp;$G$2)</f>
        <v>Neutral</v>
      </c>
      <c r="H81" s="12" t="str" cm="1">
        <f t="array" aca="1" ref="H81" ca="1">INDIRECT($B81&amp;"!"&amp;$B$2&amp;$H$2)</f>
        <v>Neutral</v>
      </c>
      <c r="I81" s="12" t="str" cm="1">
        <f t="array" aca="1" ref="I81" ca="1">INDIRECT($B81&amp;"!"&amp;$B$2&amp;$I$2)</f>
        <v>Neutral</v>
      </c>
      <c r="J81" s="12" t="str" cm="1">
        <f t="array" aca="1" ref="J81" ca="1">INDIRECT($B81&amp;"!"&amp;$B$2&amp;$J$2)</f>
        <v>Neutral</v>
      </c>
      <c r="K81" s="12" t="str" cm="1">
        <f t="array" aca="1" ref="K81" ca="1">INDIRECT($B81&amp;"!"&amp;$B$2&amp;$K$2)</f>
        <v>Neutral</v>
      </c>
      <c r="L81" s="12" t="str" cm="1">
        <f t="array" aca="1" ref="L81" ca="1">INDIRECT($B81&amp;"!"&amp;$B$2&amp;$L$2)</f>
        <v>Neutral</v>
      </c>
      <c r="M81" s="12" t="str" cm="1">
        <f t="array" aca="1" ref="M81" ca="1">INDIRECT($B81&amp;"!"&amp;$B$2&amp;$M$2)</f>
        <v>Significant Negative</v>
      </c>
      <c r="N81" s="12" t="str" cm="1">
        <f t="array" aca="1" ref="N81" ca="1">INDIRECT($B81&amp;"!"&amp;$B$2&amp;$N$2)</f>
        <v>Neutral</v>
      </c>
      <c r="O81" s="12" t="str" cm="1">
        <f t="array" aca="1" ref="O81" ca="1">INDIRECT($B81&amp;"!"&amp;$B$2&amp;$O$2)</f>
        <v>Neutral</v>
      </c>
      <c r="P81" s="12" t="str" cm="1">
        <f t="array" aca="1" ref="P81" ca="1">INDIRECT($B81&amp;"!"&amp;$B$2&amp;$P$2)</f>
        <v>Neutral</v>
      </c>
      <c r="Q81" s="12" t="str" cm="1">
        <f t="array" aca="1" ref="Q81" ca="1">INDIRECT($B81&amp;"!"&amp;$B$2&amp;$Q$2)</f>
        <v>Neutral</v>
      </c>
      <c r="R81" s="12" t="str" cm="1">
        <f t="array" aca="1" ref="R81" ca="1">INDIRECT($B81&amp;"!"&amp;$B$2&amp;$R$2)</f>
        <v>Uncertain</v>
      </c>
      <c r="U81" s="12" t="s">
        <v>159</v>
      </c>
      <c r="V81" s="47" t="str">
        <f t="shared" ca="1" si="33"/>
        <v>+</v>
      </c>
      <c r="W81" s="47" t="str">
        <f t="shared" ca="1" si="34"/>
        <v>+</v>
      </c>
      <c r="X81" s="47">
        <f t="shared" ca="1" si="35"/>
        <v>0</v>
      </c>
      <c r="Y81" s="47">
        <f t="shared" ca="1" si="36"/>
        <v>0</v>
      </c>
      <c r="Z81" s="47">
        <f t="shared" ca="1" si="37"/>
        <v>0</v>
      </c>
      <c r="AA81" s="47">
        <f t="shared" ca="1" si="38"/>
        <v>0</v>
      </c>
      <c r="AB81" s="47">
        <f t="shared" ca="1" si="39"/>
        <v>0</v>
      </c>
      <c r="AC81" s="47">
        <f t="shared" ca="1" si="40"/>
        <v>0</v>
      </c>
      <c r="AD81" s="47">
        <f t="shared" ca="1" si="41"/>
        <v>0</v>
      </c>
      <c r="AE81" s="47">
        <f t="shared" ca="1" si="42"/>
        <v>0</v>
      </c>
      <c r="AF81" s="47" t="str">
        <f t="shared" ca="1" si="43"/>
        <v>--</v>
      </c>
      <c r="AG81" s="47">
        <f t="shared" ca="1" si="44"/>
        <v>0</v>
      </c>
      <c r="AH81" s="47">
        <f t="shared" ca="1" si="45"/>
        <v>0</v>
      </c>
      <c r="AI81" s="47">
        <f t="shared" ca="1" si="46"/>
        <v>0</v>
      </c>
      <c r="AJ81" s="47">
        <f t="shared" ca="1" si="47"/>
        <v>0</v>
      </c>
      <c r="AK81" s="47" t="str">
        <f t="shared" ca="1" si="48"/>
        <v>?</v>
      </c>
      <c r="AL81" s="38" t="s">
        <v>70</v>
      </c>
    </row>
    <row r="82" spans="2:38">
      <c r="B82" s="12" t="s">
        <v>366</v>
      </c>
      <c r="C82" s="12" t="str" cm="1">
        <f t="array" aca="1" ref="C82" ca="1">INDIRECT($B82&amp;"!"&amp;$B$2&amp;$C$2)</f>
        <v>Minor Positive</v>
      </c>
      <c r="D82" s="12" t="str" cm="1">
        <f t="array" aca="1" ref="D82" ca="1">INDIRECT($B82&amp;"!"&amp;$B$2&amp;$D$2)</f>
        <v>Minor Positive</v>
      </c>
      <c r="E82" s="12" t="str" cm="1">
        <f t="array" aca="1" ref="E82" ca="1">INDIRECT($B82&amp;"!"&amp;$B$2&amp;$E$2)</f>
        <v>Minor Negative</v>
      </c>
      <c r="F82" s="12" t="str" cm="1">
        <f t="array" aca="1" ref="F82" ca="1">INDIRECT($B82&amp;"!"&amp;$B$2&amp;$F$2)</f>
        <v>Neutral</v>
      </c>
      <c r="G82" s="12" t="str" cm="1">
        <f t="array" aca="1" ref="G82" ca="1">INDIRECT($B82&amp;"!"&amp;$B$2&amp;$G$2)</f>
        <v>Neutral</v>
      </c>
      <c r="H82" s="12" t="str" cm="1">
        <f t="array" aca="1" ref="H82" ca="1">INDIRECT($B82&amp;"!"&amp;$B$2&amp;$H$2)</f>
        <v>Minor Positive</v>
      </c>
      <c r="I82" s="12" t="str" cm="1">
        <f t="array" aca="1" ref="I82" ca="1">INDIRECT($B82&amp;"!"&amp;$B$2&amp;$I$2)</f>
        <v>Neutral</v>
      </c>
      <c r="J82" s="12" t="str" cm="1">
        <f t="array" aca="1" ref="J82" ca="1">INDIRECT($B82&amp;"!"&amp;$B$2&amp;$J$2)</f>
        <v>Neutral</v>
      </c>
      <c r="K82" s="12" t="str" cm="1">
        <f t="array" aca="1" ref="K82" ca="1">INDIRECT($B82&amp;"!"&amp;$B$2&amp;$K$2)</f>
        <v>Significant Positive</v>
      </c>
      <c r="L82" s="12" t="str" cm="1">
        <f t="array" aca="1" ref="L82" ca="1">INDIRECT($B82&amp;"!"&amp;$B$2&amp;$L$2)</f>
        <v>Neutral</v>
      </c>
      <c r="M82" s="12" t="str" cm="1">
        <f t="array" aca="1" ref="M82" ca="1">INDIRECT($B82&amp;"!"&amp;$B$2&amp;$M$2)</f>
        <v>Significant Negative</v>
      </c>
      <c r="N82" s="12" t="str" cm="1">
        <f t="array" aca="1" ref="N82" ca="1">INDIRECT($B82&amp;"!"&amp;$B$2&amp;$N$2)</f>
        <v>Uncertain</v>
      </c>
      <c r="O82" s="12" t="str" cm="1">
        <f t="array" aca="1" ref="O82" ca="1">INDIRECT($B82&amp;"!"&amp;$B$2&amp;$O$2)</f>
        <v>Minor Positive</v>
      </c>
      <c r="P82" s="12" t="str" cm="1">
        <f t="array" aca="1" ref="P82" ca="1">INDIRECT($B82&amp;"!"&amp;$B$2&amp;$P$2)</f>
        <v>Neutral</v>
      </c>
      <c r="Q82" s="12" t="str" cm="1">
        <f t="array" aca="1" ref="Q82" ca="1">INDIRECT($B82&amp;"!"&amp;$B$2&amp;$Q$2)</f>
        <v>Neutral</v>
      </c>
      <c r="R82" s="12" t="str" cm="1">
        <f t="array" aca="1" ref="R82" ca="1">INDIRECT($B82&amp;"!"&amp;$B$2&amp;$R$2)</f>
        <v>Minor Negative</v>
      </c>
      <c r="U82" s="12" t="s">
        <v>160</v>
      </c>
      <c r="V82" s="47" t="str">
        <f t="shared" ca="1" si="33"/>
        <v>+</v>
      </c>
      <c r="W82" s="47" t="str">
        <f t="shared" ca="1" si="34"/>
        <v>+</v>
      </c>
      <c r="X82" s="47" t="str">
        <f t="shared" ca="1" si="35"/>
        <v>-</v>
      </c>
      <c r="Y82" s="47">
        <f t="shared" ca="1" si="36"/>
        <v>0</v>
      </c>
      <c r="Z82" s="47">
        <f t="shared" ca="1" si="37"/>
        <v>0</v>
      </c>
      <c r="AA82" s="47" t="str">
        <f t="shared" ca="1" si="38"/>
        <v>+</v>
      </c>
      <c r="AB82" s="47">
        <f t="shared" ca="1" si="39"/>
        <v>0</v>
      </c>
      <c r="AC82" s="47">
        <f t="shared" ca="1" si="40"/>
        <v>0</v>
      </c>
      <c r="AD82" s="47" t="str">
        <f t="shared" ca="1" si="41"/>
        <v>+ +</v>
      </c>
      <c r="AE82" s="47">
        <f t="shared" ca="1" si="42"/>
        <v>0</v>
      </c>
      <c r="AF82" s="47" t="str">
        <f t="shared" ca="1" si="43"/>
        <v>--</v>
      </c>
      <c r="AG82" s="47" t="str">
        <f t="shared" ca="1" si="44"/>
        <v>?</v>
      </c>
      <c r="AH82" s="47" t="str">
        <f t="shared" ca="1" si="45"/>
        <v>+</v>
      </c>
      <c r="AI82" s="47">
        <f t="shared" ca="1" si="46"/>
        <v>0</v>
      </c>
      <c r="AJ82" s="47">
        <f t="shared" ca="1" si="47"/>
        <v>0</v>
      </c>
      <c r="AK82" s="47" t="str">
        <f t="shared" ca="1" si="48"/>
        <v>-</v>
      </c>
      <c r="AL82" s="38" t="s">
        <v>73</v>
      </c>
    </row>
    <row r="83" spans="2:38">
      <c r="B83" s="12" t="s">
        <v>367</v>
      </c>
      <c r="C83" s="12" t="str" cm="1">
        <f t="array" aca="1" ref="C83" ca="1">INDIRECT($B83&amp;"!"&amp;$B$2&amp;$C$2)</f>
        <v>Minor Positive</v>
      </c>
      <c r="D83" s="12" t="str" cm="1">
        <f t="array" aca="1" ref="D83" ca="1">INDIRECT($B83&amp;"!"&amp;$B$2&amp;$D$2)</f>
        <v>Minor Positive</v>
      </c>
      <c r="E83" s="12" t="str" cm="1">
        <f t="array" aca="1" ref="E83" ca="1">INDIRECT($B83&amp;"!"&amp;$B$2&amp;$E$2)</f>
        <v>Neutral</v>
      </c>
      <c r="F83" s="12" t="str" cm="1">
        <f t="array" aca="1" ref="F83" ca="1">INDIRECT($B83&amp;"!"&amp;$B$2&amp;$F$2)</f>
        <v>Neutral</v>
      </c>
      <c r="G83" s="12" t="str" cm="1">
        <f t="array" aca="1" ref="G83" ca="1">INDIRECT($B83&amp;"!"&amp;$B$2&amp;$G$2)</f>
        <v>Neutral</v>
      </c>
      <c r="H83" s="12" t="str" cm="1">
        <f t="array" aca="1" ref="H83" ca="1">INDIRECT($B83&amp;"!"&amp;$B$2&amp;$H$2)</f>
        <v>Minor Positive</v>
      </c>
      <c r="I83" s="12" t="str" cm="1">
        <f t="array" aca="1" ref="I83" ca="1">INDIRECT($B83&amp;"!"&amp;$B$2&amp;$I$2)</f>
        <v>Neutral</v>
      </c>
      <c r="J83" s="12" t="str" cm="1">
        <f t="array" aca="1" ref="J83" ca="1">INDIRECT($B83&amp;"!"&amp;$B$2&amp;$J$2)</f>
        <v>Neutral</v>
      </c>
      <c r="K83" s="12" t="str" cm="1">
        <f t="array" aca="1" ref="K83" ca="1">INDIRECT($B83&amp;"!"&amp;$B$2&amp;$K$2)</f>
        <v>Minor Positive</v>
      </c>
      <c r="L83" s="12" t="str" cm="1">
        <f t="array" aca="1" ref="L83" ca="1">INDIRECT($B83&amp;"!"&amp;$B$2&amp;$L$2)</f>
        <v>Neutral</v>
      </c>
      <c r="M83" s="12" t="str" cm="1">
        <f t="array" aca="1" ref="M83" ca="1">INDIRECT($B83&amp;"!"&amp;$B$2&amp;$M$2)</f>
        <v>Minor Positive</v>
      </c>
      <c r="N83" s="12" t="str" cm="1">
        <f t="array" aca="1" ref="N83" ca="1">INDIRECT($B83&amp;"!"&amp;$B$2&amp;$N$2)</f>
        <v>Uncertain</v>
      </c>
      <c r="O83" s="12" t="str" cm="1">
        <f t="array" aca="1" ref="O83" ca="1">INDIRECT($B83&amp;"!"&amp;$B$2&amp;$O$2)</f>
        <v>Neutral</v>
      </c>
      <c r="P83" s="12" t="str" cm="1">
        <f t="array" aca="1" ref="P83" ca="1">INDIRECT($B83&amp;"!"&amp;$B$2&amp;$P$2)</f>
        <v>Neutral</v>
      </c>
      <c r="Q83" s="12" t="str" cm="1">
        <f t="array" aca="1" ref="Q83" ca="1">INDIRECT($B83&amp;"!"&amp;$B$2&amp;$Q$2)</f>
        <v>Neutral</v>
      </c>
      <c r="R83" s="12" t="str" cm="1">
        <f t="array" aca="1" ref="R83" ca="1">INDIRECT($B83&amp;"!"&amp;$B$2&amp;$R$2)</f>
        <v>Significant Negative</v>
      </c>
      <c r="U83" s="12" t="s">
        <v>161</v>
      </c>
      <c r="V83" s="47" t="str">
        <f t="shared" ca="1" si="33"/>
        <v>+</v>
      </c>
      <c r="W83" s="47" t="str">
        <f t="shared" ca="1" si="34"/>
        <v>+</v>
      </c>
      <c r="X83" s="47">
        <f t="shared" ca="1" si="35"/>
        <v>0</v>
      </c>
      <c r="Y83" s="47">
        <f t="shared" ca="1" si="36"/>
        <v>0</v>
      </c>
      <c r="Z83" s="47">
        <f t="shared" ca="1" si="37"/>
        <v>0</v>
      </c>
      <c r="AA83" s="47" t="str">
        <f t="shared" ca="1" si="38"/>
        <v>+</v>
      </c>
      <c r="AB83" s="47">
        <f t="shared" ca="1" si="39"/>
        <v>0</v>
      </c>
      <c r="AC83" s="47">
        <f t="shared" ca="1" si="40"/>
        <v>0</v>
      </c>
      <c r="AD83" s="47" t="str">
        <f t="shared" ca="1" si="41"/>
        <v>+</v>
      </c>
      <c r="AE83" s="47">
        <f t="shared" ca="1" si="42"/>
        <v>0</v>
      </c>
      <c r="AF83" s="47" t="str">
        <f t="shared" ca="1" si="43"/>
        <v>+</v>
      </c>
      <c r="AG83" s="47" t="str">
        <f t="shared" ca="1" si="44"/>
        <v>?</v>
      </c>
      <c r="AH83" s="47">
        <f t="shared" ca="1" si="45"/>
        <v>0</v>
      </c>
      <c r="AI83" s="47">
        <f t="shared" ca="1" si="46"/>
        <v>0</v>
      </c>
      <c r="AJ83" s="47">
        <f t="shared" ca="1" si="47"/>
        <v>0</v>
      </c>
      <c r="AK83" s="47" t="str">
        <f t="shared" ca="1" si="48"/>
        <v>--</v>
      </c>
      <c r="AL83" s="38" t="s">
        <v>154</v>
      </c>
    </row>
    <row r="84" spans="2:38">
      <c r="B84" s="12" t="s">
        <v>368</v>
      </c>
      <c r="C84" s="12" t="str" cm="1">
        <f t="array" aca="1" ref="C84" ca="1">INDIRECT($B84&amp;"!"&amp;$B$2&amp;$C$2)</f>
        <v>Minor Positive</v>
      </c>
      <c r="D84" s="12" t="str" cm="1">
        <f t="array" aca="1" ref="D84" ca="1">INDIRECT($B84&amp;"!"&amp;$B$2&amp;$D$2)</f>
        <v>Minor Positive</v>
      </c>
      <c r="E84" s="12" t="str" cm="1">
        <f t="array" aca="1" ref="E84" ca="1">INDIRECT($B84&amp;"!"&amp;$B$2&amp;$E$2)</f>
        <v>Neutral</v>
      </c>
      <c r="F84" s="12" t="str" cm="1">
        <f t="array" aca="1" ref="F84" ca="1">INDIRECT($B84&amp;"!"&amp;$B$2&amp;$F$2)</f>
        <v>Neutral</v>
      </c>
      <c r="G84" s="12" t="str" cm="1">
        <f t="array" aca="1" ref="G84" ca="1">INDIRECT($B84&amp;"!"&amp;$B$2&amp;$G$2)</f>
        <v>Neutral</v>
      </c>
      <c r="H84" s="12" t="str" cm="1">
        <f t="array" aca="1" ref="H84" ca="1">INDIRECT($B84&amp;"!"&amp;$B$2&amp;$H$2)</f>
        <v>Minor Positive</v>
      </c>
      <c r="I84" s="12" t="str" cm="1">
        <f t="array" aca="1" ref="I84" ca="1">INDIRECT($B84&amp;"!"&amp;$B$2&amp;$I$2)</f>
        <v>Neutral</v>
      </c>
      <c r="J84" s="12" t="str" cm="1">
        <f t="array" aca="1" ref="J84" ca="1">INDIRECT($B84&amp;"!"&amp;$B$2&amp;$J$2)</f>
        <v>Neutral</v>
      </c>
      <c r="K84" s="12" t="str" cm="1">
        <f t="array" aca="1" ref="K84" ca="1">INDIRECT($B84&amp;"!"&amp;$B$2&amp;$K$2)</f>
        <v>Neutral</v>
      </c>
      <c r="L84" s="12" t="str" cm="1">
        <f t="array" aca="1" ref="L84" ca="1">INDIRECT($B84&amp;"!"&amp;$B$2&amp;$L$2)</f>
        <v>Neutral</v>
      </c>
      <c r="M84" s="12" t="str" cm="1">
        <f t="array" aca="1" ref="M84" ca="1">INDIRECT($B84&amp;"!"&amp;$B$2&amp;$M$2)</f>
        <v>Minor Positive</v>
      </c>
      <c r="N84" s="12" t="str" cm="1">
        <f t="array" aca="1" ref="N84" ca="1">INDIRECT($B84&amp;"!"&amp;$B$2&amp;$N$2)</f>
        <v>Neutral</v>
      </c>
      <c r="O84" s="12" t="str" cm="1">
        <f t="array" aca="1" ref="O84" ca="1">INDIRECT($B84&amp;"!"&amp;$B$2&amp;$O$2)</f>
        <v>Neutral</v>
      </c>
      <c r="P84" s="12" t="str" cm="1">
        <f t="array" aca="1" ref="P84" ca="1">INDIRECT($B84&amp;"!"&amp;$B$2&amp;$P$2)</f>
        <v>Neutral</v>
      </c>
      <c r="Q84" s="12" t="str" cm="1">
        <f t="array" aca="1" ref="Q84" ca="1">INDIRECT($B84&amp;"!"&amp;$B$2&amp;$Q$2)</f>
        <v>Neutral</v>
      </c>
      <c r="R84" s="12" t="str" cm="1">
        <f t="array" aca="1" ref="R84" ca="1">INDIRECT($B84&amp;"!"&amp;$B$2&amp;$R$2)</f>
        <v>Uncertain</v>
      </c>
      <c r="U84" s="12" t="s">
        <v>162</v>
      </c>
      <c r="V84" s="47" t="str">
        <f t="shared" ca="1" si="33"/>
        <v>+</v>
      </c>
      <c r="W84" s="47" t="str">
        <f t="shared" ca="1" si="34"/>
        <v>+</v>
      </c>
      <c r="X84" s="47">
        <f t="shared" ca="1" si="35"/>
        <v>0</v>
      </c>
      <c r="Y84" s="47">
        <f t="shared" ca="1" si="36"/>
        <v>0</v>
      </c>
      <c r="Z84" s="47">
        <f t="shared" ca="1" si="37"/>
        <v>0</v>
      </c>
      <c r="AA84" s="47" t="str">
        <f t="shared" ca="1" si="38"/>
        <v>+</v>
      </c>
      <c r="AB84" s="47">
        <f t="shared" ca="1" si="39"/>
        <v>0</v>
      </c>
      <c r="AC84" s="47">
        <f t="shared" ca="1" si="40"/>
        <v>0</v>
      </c>
      <c r="AD84" s="47">
        <f t="shared" ca="1" si="41"/>
        <v>0</v>
      </c>
      <c r="AE84" s="47">
        <f t="shared" ca="1" si="42"/>
        <v>0</v>
      </c>
      <c r="AF84" s="47" t="str">
        <f t="shared" ca="1" si="43"/>
        <v>+</v>
      </c>
      <c r="AG84" s="47">
        <f t="shared" ca="1" si="44"/>
        <v>0</v>
      </c>
      <c r="AH84" s="47">
        <f t="shared" ca="1" si="45"/>
        <v>0</v>
      </c>
      <c r="AI84" s="47">
        <f t="shared" ca="1" si="46"/>
        <v>0</v>
      </c>
      <c r="AJ84" s="47">
        <f t="shared" ca="1" si="47"/>
        <v>0</v>
      </c>
      <c r="AK84" s="47" t="str">
        <f t="shared" ca="1" si="48"/>
        <v>?</v>
      </c>
      <c r="AL84" s="38" t="s">
        <v>85</v>
      </c>
    </row>
    <row r="85" spans="2:38">
      <c r="B85" s="12" t="s">
        <v>369</v>
      </c>
      <c r="C85" s="12" t="str" cm="1">
        <f t="array" aca="1" ref="C85" ca="1">INDIRECT($B85&amp;"!"&amp;$B$2&amp;$C$2)</f>
        <v>Minor Positive</v>
      </c>
      <c r="D85" s="12" t="str" cm="1">
        <f t="array" aca="1" ref="D85" ca="1">INDIRECT($B85&amp;"!"&amp;$B$2&amp;$D$2)</f>
        <v>Minor Positive</v>
      </c>
      <c r="E85" s="12" t="str" cm="1">
        <f t="array" aca="1" ref="E85" ca="1">INDIRECT($B85&amp;"!"&amp;$B$2&amp;$E$2)</f>
        <v>Neutral</v>
      </c>
      <c r="F85" s="12" t="str" cm="1">
        <f t="array" aca="1" ref="F85" ca="1">INDIRECT($B85&amp;"!"&amp;$B$2&amp;$F$2)</f>
        <v>Neutral</v>
      </c>
      <c r="G85" s="12" t="str" cm="1">
        <f t="array" aca="1" ref="G85" ca="1">INDIRECT($B85&amp;"!"&amp;$B$2&amp;$G$2)</f>
        <v>Neutral</v>
      </c>
      <c r="H85" s="12" t="str" cm="1">
        <f t="array" aca="1" ref="H85" ca="1">INDIRECT($B85&amp;"!"&amp;$B$2&amp;$H$2)</f>
        <v>Minor Positive</v>
      </c>
      <c r="I85" s="12" t="str" cm="1">
        <f t="array" aca="1" ref="I85" ca="1">INDIRECT($B85&amp;"!"&amp;$B$2&amp;$I$2)</f>
        <v>Neutral</v>
      </c>
      <c r="J85" s="12" t="str" cm="1">
        <f t="array" aca="1" ref="J85" ca="1">INDIRECT($B85&amp;"!"&amp;$B$2&amp;$J$2)</f>
        <v>Neutral</v>
      </c>
      <c r="K85" s="12" t="str" cm="1">
        <f t="array" aca="1" ref="K85" ca="1">INDIRECT($B85&amp;"!"&amp;$B$2&amp;$K$2)</f>
        <v>Significant Positive</v>
      </c>
      <c r="L85" s="12" t="str" cm="1">
        <f t="array" aca="1" ref="L85" ca="1">INDIRECT($B85&amp;"!"&amp;$B$2&amp;$L$2)</f>
        <v>Neutral</v>
      </c>
      <c r="M85" s="12" t="str" cm="1">
        <f t="array" aca="1" ref="M85" ca="1">INDIRECT($B85&amp;"!"&amp;$B$2&amp;$M$2)</f>
        <v>Significant Negative</v>
      </c>
      <c r="N85" s="12" t="str" cm="1">
        <f t="array" aca="1" ref="N85" ca="1">INDIRECT($B85&amp;"!"&amp;$B$2&amp;$N$2)</f>
        <v>Uncertain</v>
      </c>
      <c r="O85" s="12" t="str" cm="1">
        <f t="array" aca="1" ref="O85" ca="1">INDIRECT($B85&amp;"!"&amp;$B$2&amp;$O$2)</f>
        <v>Neutral</v>
      </c>
      <c r="P85" s="12" t="str" cm="1">
        <f t="array" aca="1" ref="P85" ca="1">INDIRECT($B85&amp;"!"&amp;$B$2&amp;$P$2)</f>
        <v>Neutral</v>
      </c>
      <c r="Q85" s="12" t="str" cm="1">
        <f t="array" aca="1" ref="Q85" ca="1">INDIRECT($B85&amp;"!"&amp;$B$2&amp;$Q$2)</f>
        <v>Minor Negative</v>
      </c>
      <c r="R85" s="12" t="str" cm="1">
        <f t="array" aca="1" ref="R85" ca="1">INDIRECT($B85&amp;"!"&amp;$B$2&amp;$R$2)</f>
        <v>Minor Negative</v>
      </c>
      <c r="U85" s="12" t="s">
        <v>163</v>
      </c>
      <c r="V85" s="47" t="str">
        <f t="shared" ca="1" si="33"/>
        <v>+</v>
      </c>
      <c r="W85" s="47" t="str">
        <f t="shared" ca="1" si="34"/>
        <v>+</v>
      </c>
      <c r="X85" s="47">
        <f t="shared" ca="1" si="35"/>
        <v>0</v>
      </c>
      <c r="Y85" s="47">
        <f t="shared" ca="1" si="36"/>
        <v>0</v>
      </c>
      <c r="Z85" s="47">
        <f t="shared" ca="1" si="37"/>
        <v>0</v>
      </c>
      <c r="AA85" s="47" t="str">
        <f t="shared" ca="1" si="38"/>
        <v>+</v>
      </c>
      <c r="AB85" s="47">
        <f t="shared" ca="1" si="39"/>
        <v>0</v>
      </c>
      <c r="AC85" s="47">
        <f t="shared" ca="1" si="40"/>
        <v>0</v>
      </c>
      <c r="AD85" s="47" t="str">
        <f t="shared" ca="1" si="41"/>
        <v>+ +</v>
      </c>
      <c r="AE85" s="47">
        <f t="shared" ca="1" si="42"/>
        <v>0</v>
      </c>
      <c r="AF85" s="47" t="str">
        <f t="shared" ca="1" si="43"/>
        <v>--</v>
      </c>
      <c r="AG85" s="47" t="str">
        <f t="shared" ca="1" si="44"/>
        <v>?</v>
      </c>
      <c r="AH85" s="47">
        <f t="shared" ca="1" si="45"/>
        <v>0</v>
      </c>
      <c r="AI85" s="47">
        <f t="shared" ca="1" si="46"/>
        <v>0</v>
      </c>
      <c r="AJ85" s="47" t="str">
        <f t="shared" ca="1" si="47"/>
        <v>-</v>
      </c>
      <c r="AK85" s="47" t="str">
        <f t="shared" ca="1" si="48"/>
        <v>-</v>
      </c>
      <c r="AL85" s="38" t="s">
        <v>89</v>
      </c>
    </row>
    <row r="86" spans="2:38">
      <c r="B86" s="12" t="s">
        <v>370</v>
      </c>
      <c r="C86" s="12" t="str" cm="1">
        <f t="array" aca="1" ref="C86" ca="1">INDIRECT($B86&amp;"!"&amp;$B$2&amp;$C$2)</f>
        <v>Minor Positive</v>
      </c>
      <c r="D86" s="12" t="str" cm="1">
        <f t="array" aca="1" ref="D86" ca="1">INDIRECT($B86&amp;"!"&amp;$B$2&amp;$D$2)</f>
        <v>Minor Positive</v>
      </c>
      <c r="E86" s="12" t="str" cm="1">
        <f t="array" aca="1" ref="E86" ca="1">INDIRECT($B86&amp;"!"&amp;$B$2&amp;$E$2)</f>
        <v>Neutral</v>
      </c>
      <c r="F86" s="12" t="str" cm="1">
        <f t="array" aca="1" ref="F86" ca="1">INDIRECT($B86&amp;"!"&amp;$B$2&amp;$F$2)</f>
        <v>Neutral</v>
      </c>
      <c r="G86" s="12" t="str" cm="1">
        <f t="array" aca="1" ref="G86" ca="1">INDIRECT($B86&amp;"!"&amp;$B$2&amp;$G$2)</f>
        <v>Neutral</v>
      </c>
      <c r="H86" s="12" t="str" cm="1">
        <f t="array" aca="1" ref="H86" ca="1">INDIRECT($B86&amp;"!"&amp;$B$2&amp;$H$2)</f>
        <v>Minor Positive</v>
      </c>
      <c r="I86" s="12" t="str" cm="1">
        <f t="array" aca="1" ref="I86" ca="1">INDIRECT($B86&amp;"!"&amp;$B$2&amp;$I$2)</f>
        <v>Neutral</v>
      </c>
      <c r="J86" s="12" t="str" cm="1">
        <f t="array" aca="1" ref="J86" ca="1">INDIRECT($B86&amp;"!"&amp;$B$2&amp;$J$2)</f>
        <v>Neutral</v>
      </c>
      <c r="K86" s="12" t="str" cm="1">
        <f t="array" aca="1" ref="K86" ca="1">INDIRECT($B86&amp;"!"&amp;$B$2&amp;$K$2)</f>
        <v>Minor Negative</v>
      </c>
      <c r="L86" s="12" t="str" cm="1">
        <f t="array" aca="1" ref="L86" ca="1">INDIRECT($B86&amp;"!"&amp;$B$2&amp;$L$2)</f>
        <v>Neutral</v>
      </c>
      <c r="M86" s="12" t="str" cm="1">
        <f t="array" aca="1" ref="M86" ca="1">INDIRECT($B86&amp;"!"&amp;$B$2&amp;$M$2)</f>
        <v>Minor Positive</v>
      </c>
      <c r="N86" s="12" t="str" cm="1">
        <f t="array" aca="1" ref="N86" ca="1">INDIRECT($B86&amp;"!"&amp;$B$2&amp;$N$2)</f>
        <v>Neutral</v>
      </c>
      <c r="O86" s="12" t="str" cm="1">
        <f t="array" aca="1" ref="O86" ca="1">INDIRECT($B86&amp;"!"&amp;$B$2&amp;$O$2)</f>
        <v>Minor Positive</v>
      </c>
      <c r="P86" s="12" t="str" cm="1">
        <f t="array" aca="1" ref="P86" ca="1">INDIRECT($B86&amp;"!"&amp;$B$2&amp;$P$2)</f>
        <v>Neutral</v>
      </c>
      <c r="Q86" s="12" t="str" cm="1">
        <f t="array" aca="1" ref="Q86" ca="1">INDIRECT($B86&amp;"!"&amp;$B$2&amp;$Q$2)</f>
        <v>Neutral</v>
      </c>
      <c r="R86" s="12" t="str" cm="1">
        <f t="array" aca="1" ref="R86" ca="1">INDIRECT($B86&amp;"!"&amp;$B$2&amp;$R$2)</f>
        <v>Uncertain</v>
      </c>
      <c r="U86" s="12" t="s">
        <v>164</v>
      </c>
      <c r="V86" s="47" t="str">
        <f t="shared" ca="1" si="33"/>
        <v>+</v>
      </c>
      <c r="W86" s="47" t="str">
        <f t="shared" ca="1" si="34"/>
        <v>+</v>
      </c>
      <c r="X86" s="47">
        <f t="shared" ca="1" si="35"/>
        <v>0</v>
      </c>
      <c r="Y86" s="47">
        <f t="shared" ca="1" si="36"/>
        <v>0</v>
      </c>
      <c r="Z86" s="47">
        <f t="shared" ca="1" si="37"/>
        <v>0</v>
      </c>
      <c r="AA86" s="47" t="str">
        <f t="shared" ca="1" si="38"/>
        <v>+</v>
      </c>
      <c r="AB86" s="47">
        <f t="shared" ca="1" si="39"/>
        <v>0</v>
      </c>
      <c r="AC86" s="47">
        <f t="shared" ca="1" si="40"/>
        <v>0</v>
      </c>
      <c r="AD86" s="47" t="str">
        <f t="shared" ca="1" si="41"/>
        <v>-</v>
      </c>
      <c r="AE86" s="47">
        <f t="shared" ca="1" si="42"/>
        <v>0</v>
      </c>
      <c r="AF86" s="47" t="str">
        <f t="shared" ca="1" si="43"/>
        <v>+</v>
      </c>
      <c r="AG86" s="47">
        <f t="shared" ca="1" si="44"/>
        <v>0</v>
      </c>
      <c r="AH86" s="47" t="str">
        <f t="shared" ca="1" si="45"/>
        <v>+</v>
      </c>
      <c r="AI86" s="47">
        <f t="shared" ca="1" si="46"/>
        <v>0</v>
      </c>
      <c r="AJ86" s="47">
        <f t="shared" ca="1" si="47"/>
        <v>0</v>
      </c>
      <c r="AK86" s="47" t="str">
        <f t="shared" ca="1" si="48"/>
        <v>?</v>
      </c>
      <c r="AL86" s="125" t="s">
        <v>165</v>
      </c>
    </row>
    <row r="87" spans="2:38">
      <c r="B87" s="12" t="s">
        <v>371</v>
      </c>
      <c r="C87" s="12" t="str" cm="1">
        <f t="array" aca="1" ref="C87" ca="1">INDIRECT($B87&amp;"!"&amp;$B$2&amp;$C$2)</f>
        <v>Minor Positive</v>
      </c>
      <c r="D87" s="12" t="str" cm="1">
        <f t="array" aca="1" ref="D87" ca="1">INDIRECT($B87&amp;"!"&amp;$B$2&amp;$D$2)</f>
        <v>Minor Positive</v>
      </c>
      <c r="E87" s="12" t="str" cm="1">
        <f t="array" aca="1" ref="E87" ca="1">INDIRECT($B87&amp;"!"&amp;$B$2&amp;$E$2)</f>
        <v>Minor Positive</v>
      </c>
      <c r="F87" s="12" t="str" cm="1">
        <f t="array" aca="1" ref="F87" ca="1">INDIRECT($B87&amp;"!"&amp;$B$2&amp;$F$2)</f>
        <v>Neutral</v>
      </c>
      <c r="G87" s="12" t="str" cm="1">
        <f t="array" aca="1" ref="G87" ca="1">INDIRECT($B87&amp;"!"&amp;$B$2&amp;$G$2)</f>
        <v>Neutral</v>
      </c>
      <c r="H87" s="12" t="str" cm="1">
        <f t="array" aca="1" ref="H87" ca="1">INDIRECT($B87&amp;"!"&amp;$B$2&amp;$H$2)</f>
        <v>Minor Positive</v>
      </c>
      <c r="I87" s="12" t="str" cm="1">
        <f t="array" aca="1" ref="I87" ca="1">INDIRECT($B87&amp;"!"&amp;$B$2&amp;$I$2)</f>
        <v>Neutral</v>
      </c>
      <c r="J87" s="12" t="str" cm="1">
        <f t="array" aca="1" ref="J87" ca="1">INDIRECT($B87&amp;"!"&amp;$B$2&amp;$J$2)</f>
        <v>Neutral</v>
      </c>
      <c r="K87" s="12" t="str" cm="1">
        <f t="array" aca="1" ref="K87" ca="1">INDIRECT($B87&amp;"!"&amp;$B$2&amp;$K$2)</f>
        <v>Minor Positive</v>
      </c>
      <c r="L87" s="12" t="str" cm="1">
        <f t="array" aca="1" ref="L87" ca="1">INDIRECT($B87&amp;"!"&amp;$B$2&amp;$L$2)</f>
        <v>Neutral</v>
      </c>
      <c r="M87" s="12" t="str" cm="1">
        <f t="array" aca="1" ref="M87" ca="1">INDIRECT($B87&amp;"!"&amp;$B$2&amp;$M$2)</f>
        <v>Significant Negative</v>
      </c>
      <c r="N87" s="12" t="str" cm="1">
        <f t="array" aca="1" ref="N87" ca="1">INDIRECT($B87&amp;"!"&amp;$B$2&amp;$N$2)</f>
        <v>Uncertain</v>
      </c>
      <c r="O87" s="12" t="str" cm="1">
        <f t="array" aca="1" ref="O87" ca="1">INDIRECT($B87&amp;"!"&amp;$B$2&amp;$O$2)</f>
        <v>Neutral</v>
      </c>
      <c r="P87" s="12" t="str" cm="1">
        <f t="array" aca="1" ref="P87" ca="1">INDIRECT($B87&amp;"!"&amp;$B$2&amp;$P$2)</f>
        <v>Neutral</v>
      </c>
      <c r="Q87" s="12" t="str" cm="1">
        <f t="array" aca="1" ref="Q87" ca="1">INDIRECT($B87&amp;"!"&amp;$B$2&amp;$Q$2)</f>
        <v>Neutral</v>
      </c>
      <c r="R87" s="12" t="str" cm="1">
        <f t="array" aca="1" ref="R87" ca="1">INDIRECT($B87&amp;"!"&amp;$B$2&amp;$R$2)</f>
        <v>Minor Negative</v>
      </c>
      <c r="U87" s="12" t="s">
        <v>166</v>
      </c>
      <c r="V87" s="47" t="str">
        <f t="shared" ca="1" si="33"/>
        <v>+</v>
      </c>
      <c r="W87" s="47" t="str">
        <f t="shared" ca="1" si="34"/>
        <v>+</v>
      </c>
      <c r="X87" s="47" t="str">
        <f t="shared" ca="1" si="35"/>
        <v>+</v>
      </c>
      <c r="Y87" s="47">
        <f t="shared" ca="1" si="36"/>
        <v>0</v>
      </c>
      <c r="Z87" s="47">
        <f t="shared" ca="1" si="37"/>
        <v>0</v>
      </c>
      <c r="AA87" s="47" t="str">
        <f t="shared" ca="1" si="38"/>
        <v>+</v>
      </c>
      <c r="AB87" s="47">
        <f t="shared" ca="1" si="39"/>
        <v>0</v>
      </c>
      <c r="AC87" s="47">
        <f t="shared" ca="1" si="40"/>
        <v>0</v>
      </c>
      <c r="AD87" s="47" t="str">
        <f t="shared" ca="1" si="41"/>
        <v>+</v>
      </c>
      <c r="AE87" s="47">
        <f t="shared" ca="1" si="42"/>
        <v>0</v>
      </c>
      <c r="AF87" s="47" t="str">
        <f t="shared" ca="1" si="43"/>
        <v>--</v>
      </c>
      <c r="AG87" s="47" t="str">
        <f t="shared" ca="1" si="44"/>
        <v>?</v>
      </c>
      <c r="AH87" s="47">
        <f t="shared" ca="1" si="45"/>
        <v>0</v>
      </c>
      <c r="AI87" s="47">
        <f t="shared" ca="1" si="46"/>
        <v>0</v>
      </c>
      <c r="AJ87" s="47">
        <f t="shared" ca="1" si="47"/>
        <v>0</v>
      </c>
      <c r="AK87" s="47" t="str">
        <f t="shared" ca="1" si="48"/>
        <v>-</v>
      </c>
      <c r="AL87" s="125" t="s">
        <v>154</v>
      </c>
    </row>
    <row r="88" spans="2:38">
      <c r="B88" s="12" t="s">
        <v>372</v>
      </c>
      <c r="C88" s="12" t="str" cm="1">
        <f t="array" aca="1" ref="C88" ca="1">INDIRECT($B88&amp;"!"&amp;$B$2&amp;$C$2)</f>
        <v>Minor Positive</v>
      </c>
      <c r="D88" s="12" t="str" cm="1">
        <f t="array" aca="1" ref="D88" ca="1">INDIRECT($B88&amp;"!"&amp;$B$2&amp;$D$2)</f>
        <v>Minor Positive</v>
      </c>
      <c r="E88" s="12" t="str" cm="1">
        <f t="array" aca="1" ref="E88" ca="1">INDIRECT($B88&amp;"!"&amp;$B$2&amp;$E$2)</f>
        <v>Minor Positive</v>
      </c>
      <c r="F88" s="12" t="str" cm="1">
        <f t="array" aca="1" ref="F88" ca="1">INDIRECT($B88&amp;"!"&amp;$B$2&amp;$F$2)</f>
        <v>Neutral</v>
      </c>
      <c r="G88" s="12" t="str" cm="1">
        <f t="array" aca="1" ref="G88" ca="1">INDIRECT($B88&amp;"!"&amp;$B$2&amp;$G$2)</f>
        <v>Neutral</v>
      </c>
      <c r="H88" s="12" t="str" cm="1">
        <f t="array" aca="1" ref="H88" ca="1">INDIRECT($B88&amp;"!"&amp;$B$2&amp;$H$2)</f>
        <v>Minor Positive</v>
      </c>
      <c r="I88" s="12" t="str" cm="1">
        <f t="array" aca="1" ref="I88" ca="1">INDIRECT($B88&amp;"!"&amp;$B$2&amp;$I$2)</f>
        <v>Neutral</v>
      </c>
      <c r="J88" s="12" t="str" cm="1">
        <f t="array" aca="1" ref="J88" ca="1">INDIRECT($B88&amp;"!"&amp;$B$2&amp;$J$2)</f>
        <v>Neutral</v>
      </c>
      <c r="K88" s="12" t="str" cm="1">
        <f t="array" aca="1" ref="K88" ca="1">INDIRECT($B88&amp;"!"&amp;$B$2&amp;$K$2)</f>
        <v>Minor Positive</v>
      </c>
      <c r="L88" s="12" t="str" cm="1">
        <f t="array" aca="1" ref="L88" ca="1">INDIRECT($B88&amp;"!"&amp;$B$2&amp;$L$2)</f>
        <v>Neutral</v>
      </c>
      <c r="M88" s="12" t="str" cm="1">
        <f t="array" aca="1" ref="M88" ca="1">INDIRECT($B88&amp;"!"&amp;$B$2&amp;$M$2)</f>
        <v>Significant Negative</v>
      </c>
      <c r="N88" s="12" t="str" cm="1">
        <f t="array" aca="1" ref="N88" ca="1">INDIRECT($B88&amp;"!"&amp;$B$2&amp;$N$2)</f>
        <v>Uncertain</v>
      </c>
      <c r="O88" s="12" t="str" cm="1">
        <f t="array" aca="1" ref="O88" ca="1">INDIRECT($B88&amp;"!"&amp;$B$2&amp;$O$2)</f>
        <v>Neutral</v>
      </c>
      <c r="P88" s="12" t="str" cm="1">
        <f t="array" aca="1" ref="P88" ca="1">INDIRECT($B88&amp;"!"&amp;$B$2&amp;$P$2)</f>
        <v>Neutral</v>
      </c>
      <c r="Q88" s="12" t="str" cm="1">
        <f t="array" aca="1" ref="Q88" ca="1">INDIRECT($B88&amp;"!"&amp;$B$2&amp;$Q$2)</f>
        <v>Neutral</v>
      </c>
      <c r="R88" s="12" t="str" cm="1">
        <f t="array" aca="1" ref="R88" ca="1">INDIRECT($B88&amp;"!"&amp;$B$2&amp;$R$2)</f>
        <v>Minor Negative</v>
      </c>
      <c r="U88" s="12" t="s">
        <v>167</v>
      </c>
      <c r="V88" s="47" t="str">
        <f t="shared" ca="1" si="33"/>
        <v>+</v>
      </c>
      <c r="W88" s="47" t="str">
        <f t="shared" ca="1" si="34"/>
        <v>+</v>
      </c>
      <c r="X88" s="47" t="str">
        <f t="shared" ca="1" si="35"/>
        <v>+</v>
      </c>
      <c r="Y88" s="47">
        <f t="shared" ca="1" si="36"/>
        <v>0</v>
      </c>
      <c r="Z88" s="47">
        <f t="shared" ca="1" si="37"/>
        <v>0</v>
      </c>
      <c r="AA88" s="47" t="str">
        <f t="shared" ca="1" si="38"/>
        <v>+</v>
      </c>
      <c r="AB88" s="47">
        <f t="shared" ca="1" si="39"/>
        <v>0</v>
      </c>
      <c r="AC88" s="47">
        <f t="shared" ca="1" si="40"/>
        <v>0</v>
      </c>
      <c r="AD88" s="47" t="str">
        <f t="shared" ca="1" si="41"/>
        <v>+</v>
      </c>
      <c r="AE88" s="47">
        <f t="shared" ca="1" si="42"/>
        <v>0</v>
      </c>
      <c r="AF88" s="47" t="str">
        <f t="shared" ca="1" si="43"/>
        <v>--</v>
      </c>
      <c r="AG88" s="47" t="str">
        <f t="shared" ca="1" si="44"/>
        <v>?</v>
      </c>
      <c r="AH88" s="47">
        <f t="shared" ca="1" si="45"/>
        <v>0</v>
      </c>
      <c r="AI88" s="47">
        <f t="shared" ca="1" si="46"/>
        <v>0</v>
      </c>
      <c r="AJ88" s="47">
        <f t="shared" ca="1" si="47"/>
        <v>0</v>
      </c>
      <c r="AK88" s="47" t="str">
        <f t="shared" ca="1" si="48"/>
        <v>-</v>
      </c>
      <c r="AL88" s="125" t="s">
        <v>154</v>
      </c>
    </row>
    <row r="89" spans="2:38">
      <c r="B89" s="12" t="s">
        <v>373</v>
      </c>
      <c r="C89" s="12" t="str" cm="1">
        <f t="array" aca="1" ref="C89" ca="1">INDIRECT($B89&amp;"!"&amp;$B$2&amp;$C$2)</f>
        <v>Minor Positive</v>
      </c>
      <c r="D89" s="12" t="str" cm="1">
        <f t="array" aca="1" ref="D89" ca="1">INDIRECT($B89&amp;"!"&amp;$B$2&amp;$D$2)</f>
        <v>Minor Positive</v>
      </c>
      <c r="E89" s="12" t="str" cm="1">
        <f t="array" aca="1" ref="E89" ca="1">INDIRECT($B89&amp;"!"&amp;$B$2&amp;$E$2)</f>
        <v>Neutral</v>
      </c>
      <c r="F89" s="12" t="str" cm="1">
        <f t="array" aca="1" ref="F89" ca="1">INDIRECT($B89&amp;"!"&amp;$B$2&amp;$F$2)</f>
        <v>Neutral</v>
      </c>
      <c r="G89" s="12" t="str" cm="1">
        <f t="array" aca="1" ref="G89" ca="1">INDIRECT($B89&amp;"!"&amp;$B$2&amp;$G$2)</f>
        <v>Neutral</v>
      </c>
      <c r="H89" s="12" t="str" cm="1">
        <f t="array" aca="1" ref="H89" ca="1">INDIRECT($B89&amp;"!"&amp;$B$2&amp;$H$2)</f>
        <v>Minor Positive</v>
      </c>
      <c r="I89" s="12" t="str" cm="1">
        <f t="array" aca="1" ref="I89" ca="1">INDIRECT($B89&amp;"!"&amp;$B$2&amp;$I$2)</f>
        <v>Minor Negative</v>
      </c>
      <c r="J89" s="12" t="str" cm="1">
        <f t="array" aca="1" ref="J89" ca="1">INDIRECT($B89&amp;"!"&amp;$B$2&amp;$J$2)</f>
        <v>Neutral</v>
      </c>
      <c r="K89" s="12" t="str" cm="1">
        <f t="array" aca="1" ref="K89" ca="1">INDIRECT($B89&amp;"!"&amp;$B$2&amp;$K$2)</f>
        <v>Minor Negative</v>
      </c>
      <c r="L89" s="12" t="str" cm="1">
        <f t="array" aca="1" ref="L89" ca="1">INDIRECT($B89&amp;"!"&amp;$B$2&amp;$L$2)</f>
        <v>Neutral</v>
      </c>
      <c r="M89" s="12" t="str" cm="1">
        <f t="array" aca="1" ref="M89" ca="1">INDIRECT($B89&amp;"!"&amp;$B$2&amp;$M$2)</f>
        <v>Significant Negative</v>
      </c>
      <c r="N89" s="12" t="str" cm="1">
        <f t="array" aca="1" ref="N89" ca="1">INDIRECT($B89&amp;"!"&amp;$B$2&amp;$N$2)</f>
        <v>Neutral</v>
      </c>
      <c r="O89" s="12" t="str" cm="1">
        <f t="array" aca="1" ref="O89" ca="1">INDIRECT($B89&amp;"!"&amp;$B$2&amp;$O$2)</f>
        <v>Neutral</v>
      </c>
      <c r="P89" s="12" t="str" cm="1">
        <f t="array" aca="1" ref="P89" ca="1">INDIRECT($B89&amp;"!"&amp;$B$2&amp;$P$2)</f>
        <v>Neutral</v>
      </c>
      <c r="Q89" s="12" t="str" cm="1">
        <f t="array" aca="1" ref="Q89" ca="1">INDIRECT($B89&amp;"!"&amp;$B$2&amp;$Q$2)</f>
        <v>Neutral</v>
      </c>
      <c r="R89" s="12" t="str" cm="1">
        <f t="array" aca="1" ref="R89" ca="1">INDIRECT($B89&amp;"!"&amp;$B$2&amp;$R$2)</f>
        <v>Minor Negative</v>
      </c>
      <c r="U89" s="12" t="s">
        <v>168</v>
      </c>
      <c r="V89" s="47" t="str">
        <f t="shared" ca="1" si="33"/>
        <v>+</v>
      </c>
      <c r="W89" s="47" t="str">
        <f t="shared" ca="1" si="34"/>
        <v>+</v>
      </c>
      <c r="X89" s="47">
        <f t="shared" ca="1" si="35"/>
        <v>0</v>
      </c>
      <c r="Y89" s="47">
        <f t="shared" ca="1" si="36"/>
        <v>0</v>
      </c>
      <c r="Z89" s="47">
        <f t="shared" ca="1" si="37"/>
        <v>0</v>
      </c>
      <c r="AA89" s="47" t="str">
        <f t="shared" ca="1" si="38"/>
        <v>+</v>
      </c>
      <c r="AB89" s="47" t="str">
        <f t="shared" ca="1" si="39"/>
        <v>-</v>
      </c>
      <c r="AC89" s="47">
        <f t="shared" ca="1" si="40"/>
        <v>0</v>
      </c>
      <c r="AD89" s="47" t="str">
        <f t="shared" ca="1" si="41"/>
        <v>-</v>
      </c>
      <c r="AE89" s="47">
        <f t="shared" ca="1" si="42"/>
        <v>0</v>
      </c>
      <c r="AF89" s="47" t="str">
        <f t="shared" ca="1" si="43"/>
        <v>--</v>
      </c>
      <c r="AG89" s="47">
        <f t="shared" ca="1" si="44"/>
        <v>0</v>
      </c>
      <c r="AH89" s="47">
        <f t="shared" ca="1" si="45"/>
        <v>0</v>
      </c>
      <c r="AI89" s="47">
        <f t="shared" ca="1" si="46"/>
        <v>0</v>
      </c>
      <c r="AJ89" s="47">
        <f t="shared" ca="1" si="47"/>
        <v>0</v>
      </c>
      <c r="AK89" s="47" t="str">
        <f t="shared" ca="1" si="48"/>
        <v>-</v>
      </c>
      <c r="AL89" s="125" t="s">
        <v>77</v>
      </c>
    </row>
    <row r="90" spans="2:38">
      <c r="B90" s="12" t="s">
        <v>374</v>
      </c>
      <c r="C90" s="12" t="str" cm="1">
        <f t="array" aca="1" ref="C90" ca="1">INDIRECT($B90&amp;"!"&amp;$B$2&amp;$C$2)</f>
        <v>Minor Positive</v>
      </c>
      <c r="D90" s="12" t="str" cm="1">
        <f t="array" aca="1" ref="D90" ca="1">INDIRECT($B90&amp;"!"&amp;$B$2&amp;$D$2)</f>
        <v>Significant Positive</v>
      </c>
      <c r="E90" s="12" t="str" cm="1">
        <f t="array" aca="1" ref="E90" ca="1">INDIRECT($B90&amp;"!"&amp;$B$2&amp;$E$2)</f>
        <v>Neutral</v>
      </c>
      <c r="F90" s="12" t="str" cm="1">
        <f t="array" aca="1" ref="F90" ca="1">INDIRECT($B90&amp;"!"&amp;$B$2&amp;$F$2)</f>
        <v>Neutral</v>
      </c>
      <c r="G90" s="12" t="str" cm="1">
        <f t="array" aca="1" ref="G90" ca="1">INDIRECT($B90&amp;"!"&amp;$B$2&amp;$G$2)</f>
        <v>Neutral</v>
      </c>
      <c r="H90" s="12" t="str" cm="1">
        <f t="array" aca="1" ref="H90" ca="1">INDIRECT($B90&amp;"!"&amp;$B$2&amp;$H$2)</f>
        <v>Minor Positive</v>
      </c>
      <c r="I90" s="12" t="str" cm="1">
        <f t="array" aca="1" ref="I90" ca="1">INDIRECT($B90&amp;"!"&amp;$B$2&amp;$I$2)</f>
        <v>Neutral</v>
      </c>
      <c r="J90" s="12" t="str" cm="1">
        <f t="array" aca="1" ref="J90" ca="1">INDIRECT($B90&amp;"!"&amp;$B$2&amp;$J$2)</f>
        <v>Neutral</v>
      </c>
      <c r="K90" s="12" t="str" cm="1">
        <f t="array" aca="1" ref="K90" ca="1">INDIRECT($B90&amp;"!"&amp;$B$2&amp;$K$2)</f>
        <v>Minor Positive</v>
      </c>
      <c r="L90" s="12" t="str" cm="1">
        <f t="array" aca="1" ref="L90" ca="1">INDIRECT($B90&amp;"!"&amp;$B$2&amp;$L$2)</f>
        <v>Neutral</v>
      </c>
      <c r="M90" s="12" t="str" cm="1">
        <f t="array" aca="1" ref="M90" ca="1">INDIRECT($B90&amp;"!"&amp;$B$2&amp;$M$2)</f>
        <v>Significant Negative</v>
      </c>
      <c r="N90" s="12" t="str" cm="1">
        <f t="array" aca="1" ref="N90" ca="1">INDIRECT($B90&amp;"!"&amp;$B$2&amp;$N$2)</f>
        <v>Neutral</v>
      </c>
      <c r="O90" s="12" t="str" cm="1">
        <f t="array" aca="1" ref="O90" ca="1">INDIRECT($B90&amp;"!"&amp;$B$2&amp;$O$2)</f>
        <v>Neutral</v>
      </c>
      <c r="P90" s="12" t="str" cm="1">
        <f t="array" aca="1" ref="P90" ca="1">INDIRECT($B90&amp;"!"&amp;$B$2&amp;$P$2)</f>
        <v>Neutral</v>
      </c>
      <c r="Q90" s="12" t="str" cm="1">
        <f t="array" aca="1" ref="Q90" ca="1">INDIRECT($B90&amp;"!"&amp;$B$2&amp;$Q$2)</f>
        <v>Neutral</v>
      </c>
      <c r="R90" s="12" t="str" cm="1">
        <f t="array" aca="1" ref="R90" ca="1">INDIRECT($B90&amp;"!"&amp;$B$2&amp;$R$2)</f>
        <v>Minor Negative</v>
      </c>
      <c r="U90" s="12" t="s">
        <v>169</v>
      </c>
      <c r="V90" s="47" t="str">
        <f t="shared" ca="1" si="33"/>
        <v>+</v>
      </c>
      <c r="W90" s="47" t="str">
        <f t="shared" ca="1" si="34"/>
        <v>+ +</v>
      </c>
      <c r="X90" s="47">
        <f t="shared" ca="1" si="35"/>
        <v>0</v>
      </c>
      <c r="Y90" s="47">
        <f t="shared" ca="1" si="36"/>
        <v>0</v>
      </c>
      <c r="Z90" s="47">
        <f t="shared" ca="1" si="37"/>
        <v>0</v>
      </c>
      <c r="AA90" s="47" t="str">
        <f t="shared" ca="1" si="38"/>
        <v>+</v>
      </c>
      <c r="AB90" s="47">
        <f t="shared" ca="1" si="39"/>
        <v>0</v>
      </c>
      <c r="AC90" s="47">
        <f t="shared" ca="1" si="40"/>
        <v>0</v>
      </c>
      <c r="AD90" s="47" t="str">
        <f t="shared" ca="1" si="41"/>
        <v>+</v>
      </c>
      <c r="AE90" s="47">
        <f t="shared" ca="1" si="42"/>
        <v>0</v>
      </c>
      <c r="AF90" s="47" t="str">
        <f t="shared" ca="1" si="43"/>
        <v>--</v>
      </c>
      <c r="AG90" s="47">
        <f t="shared" ca="1" si="44"/>
        <v>0</v>
      </c>
      <c r="AH90" s="47">
        <f t="shared" ca="1" si="45"/>
        <v>0</v>
      </c>
      <c r="AI90" s="47">
        <f t="shared" ca="1" si="46"/>
        <v>0</v>
      </c>
      <c r="AJ90" s="47">
        <f t="shared" ca="1" si="47"/>
        <v>0</v>
      </c>
      <c r="AK90" s="47" t="str">
        <f t="shared" ca="1" si="48"/>
        <v>-</v>
      </c>
      <c r="AL90" s="125" t="s">
        <v>73</v>
      </c>
    </row>
    <row r="91" spans="2:38">
      <c r="B91" s="12" t="s">
        <v>375</v>
      </c>
      <c r="C91" s="12" t="str" cm="1">
        <f t="array" aca="1" ref="C91" ca="1">INDIRECT($B91&amp;"!"&amp;$B$2&amp;$C$2)</f>
        <v>Minor Positive</v>
      </c>
      <c r="D91" s="12" t="str" cm="1">
        <f t="array" aca="1" ref="D91" ca="1">INDIRECT($B91&amp;"!"&amp;$B$2&amp;$D$2)</f>
        <v>Minor Positive</v>
      </c>
      <c r="E91" s="12" t="str" cm="1">
        <f t="array" aca="1" ref="E91" ca="1">INDIRECT($B91&amp;"!"&amp;$B$2&amp;$E$2)</f>
        <v>Neutral</v>
      </c>
      <c r="F91" s="12" t="str" cm="1">
        <f t="array" aca="1" ref="F91" ca="1">INDIRECT($B91&amp;"!"&amp;$B$2&amp;$F$2)</f>
        <v>Neutral</v>
      </c>
      <c r="G91" s="12" t="str" cm="1">
        <f t="array" aca="1" ref="G91" ca="1">INDIRECT($B91&amp;"!"&amp;$B$2&amp;$G$2)</f>
        <v>Neutral</v>
      </c>
      <c r="H91" s="12" t="str" cm="1">
        <f t="array" aca="1" ref="H91" ca="1">INDIRECT($B91&amp;"!"&amp;$B$2&amp;$H$2)</f>
        <v>Minor Positive</v>
      </c>
      <c r="I91" s="12" t="str" cm="1">
        <f t="array" aca="1" ref="I91" ca="1">INDIRECT($B91&amp;"!"&amp;$B$2&amp;$I$2)</f>
        <v>Neutral</v>
      </c>
      <c r="J91" s="12" t="str" cm="1">
        <f t="array" aca="1" ref="J91" ca="1">INDIRECT($B91&amp;"!"&amp;$B$2&amp;$J$2)</f>
        <v>Neutral</v>
      </c>
      <c r="K91" s="12" t="str" cm="1">
        <f t="array" aca="1" ref="K91" ca="1">INDIRECT($B91&amp;"!"&amp;$B$2&amp;$K$2)</f>
        <v>Minor Positive</v>
      </c>
      <c r="L91" s="12" t="str" cm="1">
        <f t="array" aca="1" ref="L91" ca="1">INDIRECT($B91&amp;"!"&amp;$B$2&amp;$L$2)</f>
        <v>Neutral</v>
      </c>
      <c r="M91" s="12" t="str" cm="1">
        <f t="array" aca="1" ref="M91" ca="1">INDIRECT($B91&amp;"!"&amp;$B$2&amp;$M$2)</f>
        <v>Minor Negative</v>
      </c>
      <c r="N91" s="12" t="str" cm="1">
        <f t="array" aca="1" ref="N91" ca="1">INDIRECT($B91&amp;"!"&amp;$B$2&amp;$N$2)</f>
        <v>Uncertain</v>
      </c>
      <c r="O91" s="12" t="str" cm="1">
        <f t="array" aca="1" ref="O91" ca="1">INDIRECT($B91&amp;"!"&amp;$B$2&amp;$O$2)</f>
        <v>Neutral</v>
      </c>
      <c r="P91" s="12" t="str" cm="1">
        <f t="array" aca="1" ref="P91" ca="1">INDIRECT($B91&amp;"!"&amp;$B$2&amp;$P$2)</f>
        <v>Neutral</v>
      </c>
      <c r="Q91" s="12" t="str" cm="1">
        <f t="array" aca="1" ref="Q91" ca="1">INDIRECT($B91&amp;"!"&amp;$B$2&amp;$Q$2)</f>
        <v>Neutral</v>
      </c>
      <c r="R91" s="12" t="str" cm="1">
        <f t="array" aca="1" ref="R91" ca="1">INDIRECT($B91&amp;"!"&amp;$B$2&amp;$R$2)</f>
        <v>Minor Negative</v>
      </c>
      <c r="U91" s="12" t="s">
        <v>170</v>
      </c>
      <c r="V91" s="166" t="str">
        <f t="shared" ca="1" si="33"/>
        <v>+</v>
      </c>
      <c r="W91" s="47" t="str">
        <f t="shared" ca="1" si="34"/>
        <v>+</v>
      </c>
      <c r="X91" s="47">
        <f t="shared" ca="1" si="35"/>
        <v>0</v>
      </c>
      <c r="Y91" s="47">
        <f t="shared" ca="1" si="36"/>
        <v>0</v>
      </c>
      <c r="Z91" s="47">
        <f t="shared" ca="1" si="37"/>
        <v>0</v>
      </c>
      <c r="AA91" s="47" t="str">
        <f t="shared" ca="1" si="38"/>
        <v>+</v>
      </c>
      <c r="AB91" s="47">
        <f t="shared" ca="1" si="39"/>
        <v>0</v>
      </c>
      <c r="AC91" s="47">
        <f t="shared" ca="1" si="40"/>
        <v>0</v>
      </c>
      <c r="AD91" s="47" t="str">
        <f t="shared" ca="1" si="41"/>
        <v>+</v>
      </c>
      <c r="AE91" s="47">
        <f t="shared" ca="1" si="42"/>
        <v>0</v>
      </c>
      <c r="AF91" s="47" t="str">
        <f t="shared" ca="1" si="43"/>
        <v>-</v>
      </c>
      <c r="AG91" s="47" t="str">
        <f t="shared" ca="1" si="44"/>
        <v>?</v>
      </c>
      <c r="AH91" s="47">
        <f t="shared" ca="1" si="45"/>
        <v>0</v>
      </c>
      <c r="AI91" s="47">
        <f t="shared" ca="1" si="46"/>
        <v>0</v>
      </c>
      <c r="AJ91" s="47">
        <f t="shared" ca="1" si="47"/>
        <v>0</v>
      </c>
      <c r="AK91" s="47" t="str">
        <f t="shared" ca="1" si="48"/>
        <v>-</v>
      </c>
      <c r="AL91" s="125" t="s">
        <v>154</v>
      </c>
    </row>
    <row r="92" spans="2:38">
      <c r="B92" s="12" t="s">
        <v>376</v>
      </c>
      <c r="C92" s="12" t="str" cm="1">
        <f t="array" aca="1" ref="C92" ca="1">INDIRECT($B92&amp;"!"&amp;$B$2&amp;$C$2)</f>
        <v>Minor Positive</v>
      </c>
      <c r="D92" s="12" t="str" cm="1">
        <f t="array" aca="1" ref="D92" ca="1">INDIRECT($B92&amp;"!"&amp;$B$2&amp;$D$2)</f>
        <v>Minor Positive</v>
      </c>
      <c r="E92" s="12" t="str" cm="1">
        <f t="array" aca="1" ref="E92" ca="1">INDIRECT($B92&amp;"!"&amp;$B$2&amp;$E$2)</f>
        <v>Neutral</v>
      </c>
      <c r="F92" s="12" t="str" cm="1">
        <f t="array" aca="1" ref="F92" ca="1">INDIRECT($B92&amp;"!"&amp;$B$2&amp;$F$2)</f>
        <v>Neutral</v>
      </c>
      <c r="G92" s="12" t="str" cm="1">
        <f t="array" aca="1" ref="G92" ca="1">INDIRECT($B92&amp;"!"&amp;$B$2&amp;$G$2)</f>
        <v>Neutral</v>
      </c>
      <c r="H92" s="12" t="str" cm="1">
        <f t="array" aca="1" ref="H92" ca="1">INDIRECT($B92&amp;"!"&amp;$B$2&amp;$H$2)</f>
        <v>Minor Positive</v>
      </c>
      <c r="I92" s="12" t="str" cm="1">
        <f t="array" aca="1" ref="I92" ca="1">INDIRECT($B92&amp;"!"&amp;$B$2&amp;$I$2)</f>
        <v>Neutral</v>
      </c>
      <c r="J92" s="12" t="str" cm="1">
        <f t="array" aca="1" ref="J92" ca="1">INDIRECT($B92&amp;"!"&amp;$B$2&amp;$J$2)</f>
        <v>Neutral</v>
      </c>
      <c r="K92" s="12" t="str" cm="1">
        <f t="array" aca="1" ref="K92" ca="1">INDIRECT($B92&amp;"!"&amp;$B$2&amp;$K$2)</f>
        <v>Minor Positive</v>
      </c>
      <c r="L92" s="12" t="str" cm="1">
        <f t="array" aca="1" ref="L92" ca="1">INDIRECT($B92&amp;"!"&amp;$B$2&amp;$L$2)</f>
        <v>Neutral</v>
      </c>
      <c r="M92" s="12" t="str" cm="1">
        <f t="array" aca="1" ref="M92" ca="1">INDIRECT($B92&amp;"!"&amp;$B$2&amp;$M$2)</f>
        <v>Significant Negative</v>
      </c>
      <c r="N92" s="12" t="str" cm="1">
        <f t="array" aca="1" ref="N92" ca="1">INDIRECT($B92&amp;"!"&amp;$B$2&amp;$N$2)</f>
        <v>Neutral</v>
      </c>
      <c r="O92" s="12" t="str" cm="1">
        <f t="array" aca="1" ref="O92" ca="1">INDIRECT($B92&amp;"!"&amp;$B$2&amp;$O$2)</f>
        <v>Neutral</v>
      </c>
      <c r="P92" s="12" t="str" cm="1">
        <f t="array" aca="1" ref="P92" ca="1">INDIRECT($B92&amp;"!"&amp;$B$2&amp;$P$2)</f>
        <v>Neutral</v>
      </c>
      <c r="Q92" s="12" t="str" cm="1">
        <f t="array" aca="1" ref="Q92" ca="1">INDIRECT($B92&amp;"!"&amp;$B$2&amp;$Q$2)</f>
        <v>Minor Negative</v>
      </c>
      <c r="R92" s="12" t="str" cm="1">
        <f t="array" aca="1" ref="R92" ca="1">INDIRECT($B92&amp;"!"&amp;$B$2&amp;$R$2)</f>
        <v>Minor Negative</v>
      </c>
      <c r="U92" s="12" t="s">
        <v>171</v>
      </c>
      <c r="V92" s="166" t="str">
        <f t="shared" ca="1" si="33"/>
        <v>+</v>
      </c>
      <c r="W92" s="47" t="str">
        <f t="shared" ca="1" si="34"/>
        <v>+</v>
      </c>
      <c r="X92" s="47">
        <f t="shared" ca="1" si="35"/>
        <v>0</v>
      </c>
      <c r="Y92" s="47">
        <f t="shared" ca="1" si="36"/>
        <v>0</v>
      </c>
      <c r="Z92" s="47">
        <f t="shared" ca="1" si="37"/>
        <v>0</v>
      </c>
      <c r="AA92" s="47" t="str">
        <f t="shared" ca="1" si="38"/>
        <v>+</v>
      </c>
      <c r="AB92" s="47">
        <f t="shared" ca="1" si="39"/>
        <v>0</v>
      </c>
      <c r="AC92" s="47">
        <f t="shared" ca="1" si="40"/>
        <v>0</v>
      </c>
      <c r="AD92" s="47" t="str">
        <f t="shared" ca="1" si="41"/>
        <v>+</v>
      </c>
      <c r="AE92" s="47">
        <f t="shared" ca="1" si="42"/>
        <v>0</v>
      </c>
      <c r="AF92" s="47" t="str">
        <f t="shared" ca="1" si="43"/>
        <v>--</v>
      </c>
      <c r="AG92" s="47">
        <f t="shared" ca="1" si="44"/>
        <v>0</v>
      </c>
      <c r="AH92" s="47">
        <f t="shared" ca="1" si="45"/>
        <v>0</v>
      </c>
      <c r="AI92" s="47">
        <f t="shared" ca="1" si="46"/>
        <v>0</v>
      </c>
      <c r="AJ92" s="47" t="str">
        <f t="shared" ca="1" si="47"/>
        <v>-</v>
      </c>
      <c r="AK92" s="47" t="str">
        <f t="shared" ca="1" si="48"/>
        <v>-</v>
      </c>
      <c r="AL92" s="109" t="s">
        <v>73</v>
      </c>
    </row>
    <row r="93" spans="2:38">
      <c r="B93" s="12" t="s">
        <v>377</v>
      </c>
      <c r="C93" s="12" t="str" cm="1">
        <f t="array" aca="1" ref="C93" ca="1">INDIRECT($B93&amp;"!"&amp;$B$2&amp;$C$2)</f>
        <v>Minor Positive</v>
      </c>
      <c r="D93" s="12" t="str" cm="1">
        <f t="array" aca="1" ref="D93" ca="1">INDIRECT($B93&amp;"!"&amp;$B$2&amp;$D$2)</f>
        <v>Minor Positive</v>
      </c>
      <c r="E93" s="12" t="str" cm="1">
        <f t="array" aca="1" ref="E93" ca="1">INDIRECT($B93&amp;"!"&amp;$B$2&amp;$E$2)</f>
        <v>Neutral</v>
      </c>
      <c r="F93" s="12" t="str" cm="1">
        <f t="array" aca="1" ref="F93" ca="1">INDIRECT($B93&amp;"!"&amp;$B$2&amp;$F$2)</f>
        <v>Neutral</v>
      </c>
      <c r="G93" s="12" t="str" cm="1">
        <f t="array" aca="1" ref="G93" ca="1">INDIRECT($B93&amp;"!"&amp;$B$2&amp;$G$2)</f>
        <v>Neutral</v>
      </c>
      <c r="H93" s="12" t="str" cm="1">
        <f t="array" aca="1" ref="H93" ca="1">INDIRECT($B93&amp;"!"&amp;$B$2&amp;$H$2)</f>
        <v>Minor Positive</v>
      </c>
      <c r="I93" s="12" t="str" cm="1">
        <f t="array" aca="1" ref="I93" ca="1">INDIRECT($B93&amp;"!"&amp;$B$2&amp;$I$2)</f>
        <v>Neutral</v>
      </c>
      <c r="J93" s="12" t="str" cm="1">
        <f t="array" aca="1" ref="J93" ca="1">INDIRECT($B93&amp;"!"&amp;$B$2&amp;$J$2)</f>
        <v>Neutral</v>
      </c>
      <c r="K93" s="12" t="str" cm="1">
        <f t="array" aca="1" ref="K93" ca="1">INDIRECT($B93&amp;"!"&amp;$B$2&amp;$K$2)</f>
        <v>Minor Negative</v>
      </c>
      <c r="L93" s="12" t="str" cm="1">
        <f t="array" aca="1" ref="L93" ca="1">INDIRECT($B93&amp;"!"&amp;$B$2&amp;$L$2)</f>
        <v>Neutral</v>
      </c>
      <c r="M93" s="12" t="str" cm="1">
        <f t="array" aca="1" ref="M93" ca="1">INDIRECT($B93&amp;"!"&amp;$B$2&amp;$M$2)</f>
        <v>Significant Negative</v>
      </c>
      <c r="N93" s="12" t="str" cm="1">
        <f t="array" aca="1" ref="N93" ca="1">INDIRECT($B93&amp;"!"&amp;$B$2&amp;$N$2)</f>
        <v>Uncertain</v>
      </c>
      <c r="O93" s="12" t="str" cm="1">
        <f t="array" aca="1" ref="O93" ca="1">INDIRECT($B93&amp;"!"&amp;$B$2&amp;$O$2)</f>
        <v>Neutral</v>
      </c>
      <c r="P93" s="12" t="str" cm="1">
        <f t="array" aca="1" ref="P93" ca="1">INDIRECT($B93&amp;"!"&amp;$B$2&amp;$P$2)</f>
        <v>Neutral</v>
      </c>
      <c r="Q93" s="12" t="str" cm="1">
        <f t="array" aca="1" ref="Q93" ca="1">INDIRECT($B93&amp;"!"&amp;$B$2&amp;$Q$2)</f>
        <v>Neutral</v>
      </c>
      <c r="R93" s="12" t="str" cm="1">
        <f t="array" aca="1" ref="R93" ca="1">INDIRECT($B93&amp;"!"&amp;$B$2&amp;$R$2)</f>
        <v>Significant Negative</v>
      </c>
      <c r="U93" s="12" t="s">
        <v>172</v>
      </c>
      <c r="V93" s="166" t="str">
        <f t="shared" ca="1" si="33"/>
        <v>+</v>
      </c>
      <c r="W93" s="47" t="str">
        <f t="shared" ca="1" si="34"/>
        <v>+</v>
      </c>
      <c r="X93" s="47">
        <f t="shared" ca="1" si="35"/>
        <v>0</v>
      </c>
      <c r="Y93" s="47">
        <f t="shared" ca="1" si="36"/>
        <v>0</v>
      </c>
      <c r="Z93" s="47">
        <f t="shared" ca="1" si="37"/>
        <v>0</v>
      </c>
      <c r="AA93" s="47" t="str">
        <f t="shared" ca="1" si="38"/>
        <v>+</v>
      </c>
      <c r="AB93" s="47">
        <f t="shared" ca="1" si="39"/>
        <v>0</v>
      </c>
      <c r="AC93" s="47">
        <f t="shared" ca="1" si="40"/>
        <v>0</v>
      </c>
      <c r="AD93" s="47" t="str">
        <f t="shared" ca="1" si="41"/>
        <v>-</v>
      </c>
      <c r="AE93" s="47">
        <f t="shared" ca="1" si="42"/>
        <v>0</v>
      </c>
      <c r="AF93" s="47" t="str">
        <f t="shared" ca="1" si="43"/>
        <v>--</v>
      </c>
      <c r="AG93" s="47" t="str">
        <f t="shared" ca="1" si="44"/>
        <v>?</v>
      </c>
      <c r="AH93" s="47">
        <f t="shared" ca="1" si="45"/>
        <v>0</v>
      </c>
      <c r="AI93" s="47">
        <f t="shared" ca="1" si="46"/>
        <v>0</v>
      </c>
      <c r="AJ93" s="47">
        <f t="shared" ca="1" si="47"/>
        <v>0</v>
      </c>
      <c r="AK93" s="47" t="str">
        <f t="shared" ca="1" si="48"/>
        <v>--</v>
      </c>
      <c r="AL93" s="109" t="s">
        <v>173</v>
      </c>
    </row>
    <row r="94" spans="2:38" ht="29">
      <c r="B94" s="12" t="s">
        <v>378</v>
      </c>
      <c r="C94" s="12" t="str" cm="1">
        <f t="array" aca="1" ref="C94" ca="1">INDIRECT($B94&amp;"!"&amp;$B$2&amp;$C$2)</f>
        <v>Minor Positive</v>
      </c>
      <c r="D94" s="12" t="str" cm="1">
        <f t="array" aca="1" ref="D94" ca="1">INDIRECT($B94&amp;"!"&amp;$B$2&amp;$D$2)</f>
        <v>Minor Positive</v>
      </c>
      <c r="E94" s="12" t="str" cm="1">
        <f t="array" aca="1" ref="E94" ca="1">INDIRECT($B94&amp;"!"&amp;$B$2&amp;$E$2)</f>
        <v>Neutral</v>
      </c>
      <c r="F94" s="12" t="str" cm="1">
        <f t="array" aca="1" ref="F94" ca="1">INDIRECT($B94&amp;"!"&amp;$B$2&amp;$F$2)</f>
        <v>Neutral</v>
      </c>
      <c r="G94" s="12" t="str" cm="1">
        <f t="array" aca="1" ref="G94" ca="1">INDIRECT($B94&amp;"!"&amp;$B$2&amp;$G$2)</f>
        <v>Neutral</v>
      </c>
      <c r="H94" s="12" t="str" cm="1">
        <f t="array" aca="1" ref="H94" ca="1">INDIRECT($B94&amp;"!"&amp;$B$2&amp;$H$2)</f>
        <v>Neutral</v>
      </c>
      <c r="I94" s="12" t="str" cm="1">
        <f t="array" aca="1" ref="I94" ca="1">INDIRECT($B94&amp;"!"&amp;$B$2&amp;$I$2)</f>
        <v>Neutral</v>
      </c>
      <c r="J94" s="12" t="str" cm="1">
        <f t="array" aca="1" ref="J94" ca="1">INDIRECT($B94&amp;"!"&amp;$B$2&amp;$J$2)</f>
        <v>Neutral</v>
      </c>
      <c r="K94" s="12" t="str" cm="1">
        <f t="array" aca="1" ref="K94" ca="1">INDIRECT($B94&amp;"!"&amp;$B$2&amp;$K$2)</f>
        <v>Minor Positive</v>
      </c>
      <c r="L94" s="12" t="str" cm="1">
        <f t="array" aca="1" ref="L94" ca="1">INDIRECT($B94&amp;"!"&amp;$B$2&amp;$L$2)</f>
        <v>Neutral</v>
      </c>
      <c r="M94" s="12" t="str" cm="1">
        <f t="array" aca="1" ref="M94" ca="1">INDIRECT($B94&amp;"!"&amp;$B$2&amp;$M$2)</f>
        <v>Significant Negative</v>
      </c>
      <c r="N94" s="12" t="str" cm="1">
        <f t="array" aca="1" ref="N94" ca="1">INDIRECT($B94&amp;"!"&amp;$B$2&amp;$N$2)</f>
        <v>Uncertain</v>
      </c>
      <c r="O94" s="12" t="str" cm="1">
        <f t="array" aca="1" ref="O94" ca="1">INDIRECT($B94&amp;"!"&amp;$B$2&amp;$O$2)</f>
        <v>Neutral</v>
      </c>
      <c r="P94" s="12" t="str" cm="1">
        <f t="array" aca="1" ref="P94" ca="1">INDIRECT($B94&amp;"!"&amp;$B$2&amp;$P$2)</f>
        <v>Neutral</v>
      </c>
      <c r="Q94" s="12" t="str" cm="1">
        <f t="array" aca="1" ref="Q94" ca="1">INDIRECT($B94&amp;"!"&amp;$B$2&amp;$Q$2)</f>
        <v>Neutral</v>
      </c>
      <c r="R94" s="12" t="str" cm="1">
        <f t="array" aca="1" ref="R94" ca="1">INDIRECT($B94&amp;"!"&amp;$B$2&amp;$R$2)</f>
        <v>Minor Negative</v>
      </c>
      <c r="U94" s="12" t="s">
        <v>175</v>
      </c>
      <c r="V94" s="166" t="str">
        <f t="shared" ca="1" si="33"/>
        <v>+</v>
      </c>
      <c r="W94" s="47" t="str">
        <f t="shared" ca="1" si="34"/>
        <v>+</v>
      </c>
      <c r="X94" s="47">
        <f t="shared" ca="1" si="35"/>
        <v>0</v>
      </c>
      <c r="Y94" s="47">
        <f t="shared" ca="1" si="36"/>
        <v>0</v>
      </c>
      <c r="Z94" s="47">
        <f t="shared" ca="1" si="37"/>
        <v>0</v>
      </c>
      <c r="AA94" s="47">
        <f t="shared" ca="1" si="38"/>
        <v>0</v>
      </c>
      <c r="AB94" s="47">
        <f t="shared" ca="1" si="39"/>
        <v>0</v>
      </c>
      <c r="AC94" s="47">
        <f t="shared" ca="1" si="40"/>
        <v>0</v>
      </c>
      <c r="AD94" s="47" t="str">
        <f t="shared" ca="1" si="41"/>
        <v>+</v>
      </c>
      <c r="AE94" s="47">
        <f t="shared" ca="1" si="42"/>
        <v>0</v>
      </c>
      <c r="AF94" s="47" t="str">
        <f t="shared" ca="1" si="43"/>
        <v>--</v>
      </c>
      <c r="AG94" s="47" t="str">
        <f t="shared" ca="1" si="44"/>
        <v>?</v>
      </c>
      <c r="AH94" s="47">
        <f t="shared" ca="1" si="45"/>
        <v>0</v>
      </c>
      <c r="AI94" s="47">
        <f t="shared" ca="1" si="46"/>
        <v>0</v>
      </c>
      <c r="AJ94" s="47">
        <f t="shared" ca="1" si="47"/>
        <v>0</v>
      </c>
      <c r="AK94" s="47" t="str">
        <f t="shared" ca="1" si="48"/>
        <v>-</v>
      </c>
      <c r="AL94" s="109" t="s">
        <v>174</v>
      </c>
    </row>
    <row r="95" spans="2:38">
      <c r="B95" s="12" t="s">
        <v>379</v>
      </c>
      <c r="C95" s="12" t="str" cm="1">
        <f t="array" aca="1" ref="C95" ca="1">INDIRECT($B95&amp;"!"&amp;$B$2&amp;$C$2)</f>
        <v>Significant Negative</v>
      </c>
      <c r="D95" s="12" t="str" cm="1">
        <f t="array" aca="1" ref="D95" ca="1">INDIRECT($B95&amp;"!"&amp;$B$2&amp;$D$2)</f>
        <v>Minor Positive</v>
      </c>
      <c r="E95" s="12" t="str" cm="1">
        <f t="array" aca="1" ref="E95" ca="1">INDIRECT($B95&amp;"!"&amp;$B$2&amp;$E$2)</f>
        <v>Neutral</v>
      </c>
      <c r="F95" s="12" t="str" cm="1">
        <f t="array" aca="1" ref="F95" ca="1">INDIRECT($B95&amp;"!"&amp;$B$2&amp;$F$2)</f>
        <v>Neutral</v>
      </c>
      <c r="G95" s="12" t="str" cm="1">
        <f t="array" aca="1" ref="G95" ca="1">INDIRECT($B95&amp;"!"&amp;$B$2&amp;$G$2)</f>
        <v>Neutral</v>
      </c>
      <c r="H95" s="12" t="str" cm="1">
        <f t="array" aca="1" ref="H95" ca="1">INDIRECT($B95&amp;"!"&amp;$B$2&amp;$H$2)</f>
        <v>Minor Positive</v>
      </c>
      <c r="I95" s="12" t="str" cm="1">
        <f t="array" aca="1" ref="I95" ca="1">INDIRECT($B95&amp;"!"&amp;$B$2&amp;$I$2)</f>
        <v>Neutral</v>
      </c>
      <c r="J95" s="12" t="str" cm="1">
        <f t="array" aca="1" ref="J95" ca="1">INDIRECT($B95&amp;"!"&amp;$B$2&amp;$J$2)</f>
        <v>Neutral</v>
      </c>
      <c r="K95" s="12" t="str" cm="1">
        <f t="array" aca="1" ref="K95" ca="1">INDIRECT($B95&amp;"!"&amp;$B$2&amp;$K$2)</f>
        <v>Minor Positive</v>
      </c>
      <c r="L95" s="12" t="str" cm="1">
        <f t="array" aca="1" ref="L95" ca="1">INDIRECT($B95&amp;"!"&amp;$B$2&amp;$L$2)</f>
        <v>Neutral</v>
      </c>
      <c r="M95" s="12" t="str" cm="1">
        <f t="array" aca="1" ref="M95" ca="1">INDIRECT($B95&amp;"!"&amp;$B$2&amp;$M$2)</f>
        <v>Significant Negative</v>
      </c>
      <c r="N95" s="12" t="str" cm="1">
        <f t="array" aca="1" ref="N95" ca="1">INDIRECT($B95&amp;"!"&amp;$B$2&amp;$N$2)</f>
        <v>Significant Negative</v>
      </c>
      <c r="O95" s="12" t="str" cm="1">
        <f t="array" aca="1" ref="O95" ca="1">INDIRECT($B95&amp;"!"&amp;$B$2&amp;$O$2)</f>
        <v>Neutral</v>
      </c>
      <c r="P95" s="12" t="str" cm="1">
        <f t="array" aca="1" ref="P95" ca="1">INDIRECT($B95&amp;"!"&amp;$B$2&amp;$P$2)</f>
        <v>Neutral</v>
      </c>
      <c r="Q95" s="12" t="str" cm="1">
        <f t="array" aca="1" ref="Q95" ca="1">INDIRECT($B95&amp;"!"&amp;$B$2&amp;$Q$2)</f>
        <v>Neutral</v>
      </c>
      <c r="R95" s="12" t="str" cm="1">
        <f t="array" aca="1" ref="R95" ca="1">INDIRECT($B95&amp;"!"&amp;$B$2&amp;$R$2)</f>
        <v>Minor Negative</v>
      </c>
      <c r="U95" s="12" t="s">
        <v>177</v>
      </c>
      <c r="V95" s="166" t="str">
        <f t="shared" ca="1" si="33"/>
        <v>--</v>
      </c>
      <c r="W95" s="47" t="str">
        <f t="shared" ca="1" si="34"/>
        <v>+</v>
      </c>
      <c r="X95" s="47">
        <f t="shared" ca="1" si="35"/>
        <v>0</v>
      </c>
      <c r="Y95" s="47">
        <f t="shared" ca="1" si="36"/>
        <v>0</v>
      </c>
      <c r="Z95" s="47">
        <f t="shared" ca="1" si="37"/>
        <v>0</v>
      </c>
      <c r="AA95" s="47" t="str">
        <f t="shared" ca="1" si="38"/>
        <v>+</v>
      </c>
      <c r="AB95" s="47">
        <f t="shared" ca="1" si="39"/>
        <v>0</v>
      </c>
      <c r="AC95" s="47">
        <f t="shared" ca="1" si="40"/>
        <v>0</v>
      </c>
      <c r="AD95" s="47" t="str">
        <f t="shared" ca="1" si="41"/>
        <v>+</v>
      </c>
      <c r="AE95" s="47">
        <f t="shared" ca="1" si="42"/>
        <v>0</v>
      </c>
      <c r="AF95" s="47" t="str">
        <f t="shared" ca="1" si="43"/>
        <v>--</v>
      </c>
      <c r="AG95" s="47" t="str">
        <f t="shared" ca="1" si="44"/>
        <v>--</v>
      </c>
      <c r="AH95" s="47">
        <f t="shared" ca="1" si="45"/>
        <v>0</v>
      </c>
      <c r="AI95" s="47">
        <f t="shared" ca="1" si="46"/>
        <v>0</v>
      </c>
      <c r="AJ95" s="47">
        <f t="shared" ca="1" si="47"/>
        <v>0</v>
      </c>
      <c r="AK95" s="47" t="str">
        <f t="shared" ca="1" si="48"/>
        <v>-</v>
      </c>
      <c r="AL95" s="109" t="s">
        <v>110</v>
      </c>
    </row>
    <row r="96" spans="2:38" ht="29">
      <c r="B96" s="12" t="s">
        <v>380</v>
      </c>
      <c r="C96" s="12" t="str" cm="1">
        <f t="array" aca="1" ref="C96" ca="1">INDIRECT($B96&amp;"!"&amp;$B$2&amp;$C$2)</f>
        <v>Minor Positive</v>
      </c>
      <c r="D96" s="12" t="str" cm="1">
        <f t="array" aca="1" ref="D96" ca="1">INDIRECT($B96&amp;"!"&amp;$B$2&amp;$D$2)</f>
        <v>Minor Positive</v>
      </c>
      <c r="E96" s="12" t="str" cm="1">
        <f t="array" aca="1" ref="E96" ca="1">INDIRECT($B96&amp;"!"&amp;$B$2&amp;$E$2)</f>
        <v>Neutral</v>
      </c>
      <c r="F96" s="12" t="str" cm="1">
        <f t="array" aca="1" ref="F96" ca="1">INDIRECT($B96&amp;"!"&amp;$B$2&amp;$F$2)</f>
        <v>Neutral</v>
      </c>
      <c r="G96" s="12" t="str" cm="1">
        <f t="array" aca="1" ref="G96" ca="1">INDIRECT($B96&amp;"!"&amp;$B$2&amp;$G$2)</f>
        <v>Neutral</v>
      </c>
      <c r="H96" s="12" t="str" cm="1">
        <f t="array" aca="1" ref="H96" ca="1">INDIRECT($B96&amp;"!"&amp;$B$2&amp;$H$2)</f>
        <v>Minor Positive</v>
      </c>
      <c r="I96" s="12" t="str" cm="1">
        <f t="array" aca="1" ref="I96" ca="1">INDIRECT($B96&amp;"!"&amp;$B$2&amp;$I$2)</f>
        <v>Neutral</v>
      </c>
      <c r="J96" s="12" t="str" cm="1">
        <f t="array" aca="1" ref="J96" ca="1">INDIRECT($B96&amp;"!"&amp;$B$2&amp;$J$2)</f>
        <v>Neutral</v>
      </c>
      <c r="K96" s="12" t="str" cm="1">
        <f t="array" aca="1" ref="K96" ca="1">INDIRECT($B96&amp;"!"&amp;$B$2&amp;$K$2)</f>
        <v>Minor Positive</v>
      </c>
      <c r="L96" s="12" t="str" cm="1">
        <f t="array" aca="1" ref="L96" ca="1">INDIRECT($B96&amp;"!"&amp;$B$2&amp;$L$2)</f>
        <v>Neutral</v>
      </c>
      <c r="M96" s="12" t="str" cm="1">
        <f t="array" aca="1" ref="M96" ca="1">INDIRECT($B96&amp;"!"&amp;$B$2&amp;$M$2)</f>
        <v>Significant Negative</v>
      </c>
      <c r="N96" s="12" t="str" cm="1">
        <f t="array" aca="1" ref="N96" ca="1">INDIRECT($B96&amp;"!"&amp;$B$2&amp;$N$2)</f>
        <v>Uncertain</v>
      </c>
      <c r="O96" s="12" t="str" cm="1">
        <f t="array" aca="1" ref="O96" ca="1">INDIRECT($B96&amp;"!"&amp;$B$2&amp;$O$2)</f>
        <v>Neutral</v>
      </c>
      <c r="P96" s="12" t="str" cm="1">
        <f t="array" aca="1" ref="P96" ca="1">INDIRECT($B96&amp;"!"&amp;$B$2&amp;$P$2)</f>
        <v>Neutral</v>
      </c>
      <c r="Q96" s="12" t="str" cm="1">
        <f t="array" aca="1" ref="Q96" ca="1">INDIRECT($B96&amp;"!"&amp;$B$2&amp;$Q$2)</f>
        <v>Neutral</v>
      </c>
      <c r="R96" s="12" t="str" cm="1">
        <f t="array" aca="1" ref="R96" ca="1">INDIRECT($B96&amp;"!"&amp;$B$2&amp;$R$2)</f>
        <v>Minor Negative</v>
      </c>
      <c r="U96" s="12" t="s">
        <v>178</v>
      </c>
      <c r="V96" s="166" t="str">
        <f t="shared" ca="1" si="33"/>
        <v>+</v>
      </c>
      <c r="W96" s="47" t="str">
        <f t="shared" ca="1" si="34"/>
        <v>+</v>
      </c>
      <c r="X96" s="47">
        <f t="shared" ca="1" si="35"/>
        <v>0</v>
      </c>
      <c r="Y96" s="47">
        <f t="shared" ca="1" si="36"/>
        <v>0</v>
      </c>
      <c r="Z96" s="47">
        <f t="shared" ca="1" si="37"/>
        <v>0</v>
      </c>
      <c r="AA96" s="47" t="str">
        <f t="shared" ca="1" si="38"/>
        <v>+</v>
      </c>
      <c r="AB96" s="47">
        <f t="shared" ca="1" si="39"/>
        <v>0</v>
      </c>
      <c r="AC96" s="47">
        <f t="shared" ca="1" si="40"/>
        <v>0</v>
      </c>
      <c r="AD96" s="47" t="str">
        <f t="shared" ca="1" si="41"/>
        <v>+</v>
      </c>
      <c r="AE96" s="47">
        <f t="shared" ca="1" si="42"/>
        <v>0</v>
      </c>
      <c r="AF96" s="47" t="str">
        <f t="shared" ca="1" si="43"/>
        <v>--</v>
      </c>
      <c r="AG96" s="47" t="str">
        <f t="shared" ca="1" si="44"/>
        <v>?</v>
      </c>
      <c r="AH96" s="47">
        <f t="shared" ca="1" si="45"/>
        <v>0</v>
      </c>
      <c r="AI96" s="47">
        <f t="shared" ca="1" si="46"/>
        <v>0</v>
      </c>
      <c r="AJ96" s="47">
        <f t="shared" ca="1" si="47"/>
        <v>0</v>
      </c>
      <c r="AK96" s="47" t="str">
        <f t="shared" ca="1" si="48"/>
        <v>-</v>
      </c>
      <c r="AL96" s="109" t="s">
        <v>174</v>
      </c>
    </row>
    <row r="97" spans="2:38" ht="29">
      <c r="B97" s="12" t="s">
        <v>381</v>
      </c>
      <c r="C97" s="12" t="str" cm="1">
        <f t="array" aca="1" ref="C97" ca="1">INDIRECT($B97&amp;"!"&amp;$B$2&amp;$C$2)</f>
        <v>Minor Positive</v>
      </c>
      <c r="D97" s="12" t="str" cm="1">
        <f t="array" aca="1" ref="D97" ca="1">INDIRECT($B97&amp;"!"&amp;$B$2&amp;$D$2)</f>
        <v>Significant Positive</v>
      </c>
      <c r="E97" s="12" t="str" cm="1">
        <f t="array" aca="1" ref="E97" ca="1">INDIRECT($B97&amp;"!"&amp;$B$2&amp;$E$2)</f>
        <v>Neutral</v>
      </c>
      <c r="F97" s="12" t="str" cm="1">
        <f t="array" aca="1" ref="F97" ca="1">INDIRECT($B97&amp;"!"&amp;$B$2&amp;$F$2)</f>
        <v>Neutral</v>
      </c>
      <c r="G97" s="12" t="str" cm="1">
        <f t="array" aca="1" ref="G97" ca="1">INDIRECT($B97&amp;"!"&amp;$B$2&amp;$G$2)</f>
        <v>Neutral</v>
      </c>
      <c r="H97" s="12" t="str" cm="1">
        <f t="array" aca="1" ref="H97" ca="1">INDIRECT($B97&amp;"!"&amp;$B$2&amp;$H$2)</f>
        <v>Neutral</v>
      </c>
      <c r="I97" s="12" t="str" cm="1">
        <f t="array" aca="1" ref="I97" ca="1">INDIRECT($B97&amp;"!"&amp;$B$2&amp;$I$2)</f>
        <v>Neutral</v>
      </c>
      <c r="J97" s="12" t="str" cm="1">
        <f t="array" aca="1" ref="J97" ca="1">INDIRECT($B97&amp;"!"&amp;$B$2&amp;$J$2)</f>
        <v>Neutral</v>
      </c>
      <c r="K97" s="12" t="str" cm="1">
        <f t="array" aca="1" ref="K97" ca="1">INDIRECT($B97&amp;"!"&amp;$B$2&amp;$K$2)</f>
        <v>Minor Positive</v>
      </c>
      <c r="L97" s="12" t="str" cm="1">
        <f t="array" aca="1" ref="L97" ca="1">INDIRECT($B97&amp;"!"&amp;$B$2&amp;$L$2)</f>
        <v>Neutral</v>
      </c>
      <c r="M97" s="12" t="str" cm="1">
        <f t="array" aca="1" ref="M97" ca="1">INDIRECT($B97&amp;"!"&amp;$B$2&amp;$M$2)</f>
        <v>Significant Negative</v>
      </c>
      <c r="N97" s="12" t="str" cm="1">
        <f t="array" aca="1" ref="N97" ca="1">INDIRECT($B97&amp;"!"&amp;$B$2&amp;$N$2)</f>
        <v>Uncertain</v>
      </c>
      <c r="O97" s="12" t="str" cm="1">
        <f t="array" aca="1" ref="O97" ca="1">INDIRECT($B97&amp;"!"&amp;$B$2&amp;$O$2)</f>
        <v>Neutral</v>
      </c>
      <c r="P97" s="12" t="str" cm="1">
        <f t="array" aca="1" ref="P97" ca="1">INDIRECT($B97&amp;"!"&amp;$B$2&amp;$P$2)</f>
        <v>Significant Negative</v>
      </c>
      <c r="Q97" s="12" t="str" cm="1">
        <f t="array" aca="1" ref="Q97" ca="1">INDIRECT($B97&amp;"!"&amp;$B$2&amp;$Q$2)</f>
        <v>Minor Negative</v>
      </c>
      <c r="R97" s="12" t="str" cm="1">
        <f t="array" aca="1" ref="R97" ca="1">INDIRECT($B97&amp;"!"&amp;$B$2&amp;$R$2)</f>
        <v>Significant Negative</v>
      </c>
      <c r="U97" s="12" t="s">
        <v>179</v>
      </c>
      <c r="V97" s="166" t="str">
        <f t="shared" ca="1" si="33"/>
        <v>+</v>
      </c>
      <c r="W97" s="47" t="str">
        <f t="shared" ca="1" si="34"/>
        <v>+ +</v>
      </c>
      <c r="X97" s="47">
        <f t="shared" ca="1" si="35"/>
        <v>0</v>
      </c>
      <c r="Y97" s="47">
        <f t="shared" ca="1" si="36"/>
        <v>0</v>
      </c>
      <c r="Z97" s="47">
        <f t="shared" ca="1" si="37"/>
        <v>0</v>
      </c>
      <c r="AA97" s="47">
        <f t="shared" ca="1" si="38"/>
        <v>0</v>
      </c>
      <c r="AB97" s="47">
        <f t="shared" ca="1" si="39"/>
        <v>0</v>
      </c>
      <c r="AC97" s="47">
        <f t="shared" ca="1" si="40"/>
        <v>0</v>
      </c>
      <c r="AD97" s="47" t="str">
        <f t="shared" ca="1" si="41"/>
        <v>+</v>
      </c>
      <c r="AE97" s="47">
        <f t="shared" ca="1" si="42"/>
        <v>0</v>
      </c>
      <c r="AF97" s="47" t="str">
        <f t="shared" ca="1" si="43"/>
        <v>--</v>
      </c>
      <c r="AG97" s="47" t="str">
        <f t="shared" ca="1" si="44"/>
        <v>?</v>
      </c>
      <c r="AH97" s="47">
        <f t="shared" ca="1" si="45"/>
        <v>0</v>
      </c>
      <c r="AI97" s="47" t="str">
        <f t="shared" ca="1" si="46"/>
        <v>--</v>
      </c>
      <c r="AJ97" s="47" t="str">
        <f t="shared" ca="1" si="47"/>
        <v>-</v>
      </c>
      <c r="AK97" s="47" t="str">
        <f t="shared" ca="1" si="48"/>
        <v>--</v>
      </c>
      <c r="AL97" s="109" t="s">
        <v>174</v>
      </c>
    </row>
    <row r="98" spans="2:38" ht="29">
      <c r="B98" s="12" t="s">
        <v>382</v>
      </c>
      <c r="C98" s="12" t="str" cm="1">
        <f t="array" aca="1" ref="C98" ca="1">INDIRECT($B98&amp;"!"&amp;$B$2&amp;$C$2)</f>
        <v>Minor Positive</v>
      </c>
      <c r="D98" s="12" t="str" cm="1">
        <f t="array" aca="1" ref="D98" ca="1">INDIRECT($B98&amp;"!"&amp;$B$2&amp;$D$2)</f>
        <v>Significant Positive</v>
      </c>
      <c r="E98" s="12" t="str" cm="1">
        <f t="array" aca="1" ref="E98" ca="1">INDIRECT($B98&amp;"!"&amp;$B$2&amp;$E$2)</f>
        <v>Neutral</v>
      </c>
      <c r="F98" s="12" t="str" cm="1">
        <f t="array" aca="1" ref="F98" ca="1">INDIRECT($B98&amp;"!"&amp;$B$2&amp;$F$2)</f>
        <v>Neutral</v>
      </c>
      <c r="G98" s="12" t="str" cm="1">
        <f t="array" aca="1" ref="G98" ca="1">INDIRECT($B98&amp;"!"&amp;$B$2&amp;$G$2)</f>
        <v>Neutral</v>
      </c>
      <c r="H98" s="12" t="str" cm="1">
        <f t="array" aca="1" ref="H98" ca="1">INDIRECT($B98&amp;"!"&amp;$B$2&amp;$H$2)</f>
        <v>Neutral</v>
      </c>
      <c r="I98" s="12" t="str" cm="1">
        <f t="array" aca="1" ref="I98" ca="1">INDIRECT($B98&amp;"!"&amp;$B$2&amp;$I$2)</f>
        <v>Neutral</v>
      </c>
      <c r="J98" s="12" t="str" cm="1">
        <f t="array" aca="1" ref="J98" ca="1">INDIRECT($B98&amp;"!"&amp;$B$2&amp;$J$2)</f>
        <v>Neutral</v>
      </c>
      <c r="K98" s="12" t="str" cm="1">
        <f t="array" aca="1" ref="K98" ca="1">INDIRECT($B98&amp;"!"&amp;$B$2&amp;$K$2)</f>
        <v>Minor Positive</v>
      </c>
      <c r="L98" s="12" t="str" cm="1">
        <f t="array" aca="1" ref="L98" ca="1">INDIRECT($B98&amp;"!"&amp;$B$2&amp;$L$2)</f>
        <v>Neutral</v>
      </c>
      <c r="M98" s="12" t="str" cm="1">
        <f t="array" aca="1" ref="M98" ca="1">INDIRECT($B98&amp;"!"&amp;$B$2&amp;$M$2)</f>
        <v>Significant Negative</v>
      </c>
      <c r="N98" s="12" t="str" cm="1">
        <f t="array" aca="1" ref="N98" ca="1">INDIRECT($B98&amp;"!"&amp;$B$2&amp;$N$2)</f>
        <v>Uncertain</v>
      </c>
      <c r="O98" s="12" t="str" cm="1">
        <f t="array" aca="1" ref="O98" ca="1">INDIRECT($B98&amp;"!"&amp;$B$2&amp;$O$2)</f>
        <v>Neutral</v>
      </c>
      <c r="P98" s="12" t="str" cm="1">
        <f t="array" aca="1" ref="P98" ca="1">INDIRECT($B98&amp;"!"&amp;$B$2&amp;$P$2)</f>
        <v>Neutral</v>
      </c>
      <c r="Q98" s="12" t="str" cm="1">
        <f t="array" aca="1" ref="Q98" ca="1">INDIRECT($B98&amp;"!"&amp;$B$2&amp;$Q$2)</f>
        <v>Neutral</v>
      </c>
      <c r="R98" s="12" t="str" cm="1">
        <f t="array" aca="1" ref="R98" ca="1">INDIRECT($B98&amp;"!"&amp;$B$2&amp;$R$2)</f>
        <v>Minor Negative</v>
      </c>
      <c r="U98" s="12" t="s">
        <v>180</v>
      </c>
      <c r="V98" s="166" t="str">
        <f t="shared" ca="1" si="33"/>
        <v>+</v>
      </c>
      <c r="W98" s="47" t="str">
        <f t="shared" ca="1" si="34"/>
        <v>+ +</v>
      </c>
      <c r="X98" s="47">
        <f t="shared" ca="1" si="35"/>
        <v>0</v>
      </c>
      <c r="Y98" s="47">
        <f t="shared" ca="1" si="36"/>
        <v>0</v>
      </c>
      <c r="Z98" s="47">
        <f t="shared" ca="1" si="37"/>
        <v>0</v>
      </c>
      <c r="AA98" s="47">
        <f t="shared" ca="1" si="38"/>
        <v>0</v>
      </c>
      <c r="AB98" s="47">
        <f t="shared" ca="1" si="39"/>
        <v>0</v>
      </c>
      <c r="AC98" s="47">
        <f t="shared" ca="1" si="40"/>
        <v>0</v>
      </c>
      <c r="AD98" s="47" t="str">
        <f t="shared" ca="1" si="41"/>
        <v>+</v>
      </c>
      <c r="AE98" s="47">
        <f t="shared" ca="1" si="42"/>
        <v>0</v>
      </c>
      <c r="AF98" s="47" t="str">
        <f t="shared" ca="1" si="43"/>
        <v>--</v>
      </c>
      <c r="AG98" s="47" t="str">
        <f t="shared" ca="1" si="44"/>
        <v>?</v>
      </c>
      <c r="AH98" s="47">
        <f t="shared" ca="1" si="45"/>
        <v>0</v>
      </c>
      <c r="AI98" s="47">
        <f t="shared" ca="1" si="46"/>
        <v>0</v>
      </c>
      <c r="AJ98" s="47">
        <f t="shared" ca="1" si="47"/>
        <v>0</v>
      </c>
      <c r="AK98" s="47" t="str">
        <f t="shared" ca="1" si="48"/>
        <v>-</v>
      </c>
      <c r="AL98" s="109" t="s">
        <v>174</v>
      </c>
    </row>
    <row r="99" spans="2:38" ht="29.5" customHeight="1">
      <c r="B99" s="12" t="s">
        <v>383</v>
      </c>
      <c r="C99" s="12" t="str" cm="1">
        <f t="array" aca="1" ref="C99" ca="1">INDIRECT($B99&amp;"!"&amp;$B$2&amp;$C$2)</f>
        <v>Minor Positive</v>
      </c>
      <c r="D99" s="12" t="str" cm="1">
        <f t="array" aca="1" ref="D99" ca="1">INDIRECT($B99&amp;"!"&amp;$B$2&amp;$D$2)</f>
        <v>Minor Positive</v>
      </c>
      <c r="E99" s="12" t="str" cm="1">
        <f t="array" aca="1" ref="E99" ca="1">INDIRECT($B99&amp;"!"&amp;$B$2&amp;$E$2)</f>
        <v>Neutral</v>
      </c>
      <c r="F99" s="12" t="str" cm="1">
        <f t="array" aca="1" ref="F99" ca="1">INDIRECT($B99&amp;"!"&amp;$B$2&amp;$F$2)</f>
        <v>Neutral</v>
      </c>
      <c r="G99" s="12" t="str" cm="1">
        <f t="array" aca="1" ref="G99" ca="1">INDIRECT($B99&amp;"!"&amp;$B$2&amp;$G$2)</f>
        <v>Neutral</v>
      </c>
      <c r="H99" s="12" t="str" cm="1">
        <f t="array" aca="1" ref="H99" ca="1">INDIRECT($B99&amp;"!"&amp;$B$2&amp;$H$2)</f>
        <v>Minor Positive</v>
      </c>
      <c r="I99" s="12" t="str" cm="1">
        <f t="array" aca="1" ref="I99" ca="1">INDIRECT($B99&amp;"!"&amp;$B$2&amp;$I$2)</f>
        <v>Neutral</v>
      </c>
      <c r="J99" s="12" t="str" cm="1">
        <f t="array" aca="1" ref="J99" ca="1">INDIRECT($B99&amp;"!"&amp;$B$2&amp;$J$2)</f>
        <v>Neutral</v>
      </c>
      <c r="K99" s="12" t="str" cm="1">
        <f t="array" aca="1" ref="K99" ca="1">INDIRECT($B99&amp;"!"&amp;$B$2&amp;$K$2)</f>
        <v>Minor Positive</v>
      </c>
      <c r="L99" s="12" t="str" cm="1">
        <f t="array" aca="1" ref="L99" ca="1">INDIRECT($B99&amp;"!"&amp;$B$2&amp;$L$2)</f>
        <v>Neutral</v>
      </c>
      <c r="M99" s="12" t="str" cm="1">
        <f t="array" aca="1" ref="M99" ca="1">INDIRECT($B99&amp;"!"&amp;$B$2&amp;$M$2)</f>
        <v>Minor Negative</v>
      </c>
      <c r="N99" s="12" t="str" cm="1">
        <f t="array" aca="1" ref="N99" ca="1">INDIRECT($B99&amp;"!"&amp;$B$2&amp;$N$2)</f>
        <v>Uncertain</v>
      </c>
      <c r="O99" s="12" t="str" cm="1">
        <f t="array" aca="1" ref="O99" ca="1">INDIRECT($B99&amp;"!"&amp;$B$2&amp;$O$2)</f>
        <v>Neutral</v>
      </c>
      <c r="P99" s="12" t="str" cm="1">
        <f t="array" aca="1" ref="P99" ca="1">INDIRECT($B99&amp;"!"&amp;$B$2&amp;$P$2)</f>
        <v>Significant Negative</v>
      </c>
      <c r="Q99" s="12" t="str" cm="1">
        <f t="array" aca="1" ref="Q99" ca="1">INDIRECT($B99&amp;"!"&amp;$B$2&amp;$Q$2)</f>
        <v>Neutral</v>
      </c>
      <c r="R99" s="12" t="str" cm="1">
        <f t="array" aca="1" ref="R99" ca="1">INDIRECT($B99&amp;"!"&amp;$B$2&amp;$R$2)</f>
        <v>Uncertain</v>
      </c>
      <c r="U99" s="12" t="s">
        <v>182</v>
      </c>
      <c r="V99" s="166" t="str">
        <f t="shared" ca="1" si="33"/>
        <v>+</v>
      </c>
      <c r="W99" s="47" t="str">
        <f t="shared" ca="1" si="34"/>
        <v>+</v>
      </c>
      <c r="X99" s="47">
        <f t="shared" ca="1" si="35"/>
        <v>0</v>
      </c>
      <c r="Y99" s="47">
        <f t="shared" ca="1" si="36"/>
        <v>0</v>
      </c>
      <c r="Z99" s="47">
        <f t="shared" ca="1" si="37"/>
        <v>0</v>
      </c>
      <c r="AA99" s="47" t="str">
        <f t="shared" ca="1" si="38"/>
        <v>+</v>
      </c>
      <c r="AB99" s="47">
        <f t="shared" ca="1" si="39"/>
        <v>0</v>
      </c>
      <c r="AC99" s="47">
        <f t="shared" ca="1" si="40"/>
        <v>0</v>
      </c>
      <c r="AD99" s="47" t="str">
        <f t="shared" ca="1" si="41"/>
        <v>+</v>
      </c>
      <c r="AE99" s="47">
        <f t="shared" ca="1" si="42"/>
        <v>0</v>
      </c>
      <c r="AF99" s="47" t="str">
        <f t="shared" ca="1" si="43"/>
        <v>-</v>
      </c>
      <c r="AG99" s="47" t="str">
        <f t="shared" ca="1" si="44"/>
        <v>?</v>
      </c>
      <c r="AH99" s="47">
        <f t="shared" ca="1" si="45"/>
        <v>0</v>
      </c>
      <c r="AI99" s="47" t="str">
        <f t="shared" ca="1" si="46"/>
        <v>--</v>
      </c>
      <c r="AJ99" s="47">
        <f t="shared" ca="1" si="47"/>
        <v>0</v>
      </c>
      <c r="AK99" s="47" t="str">
        <f t="shared" ca="1" si="48"/>
        <v>?</v>
      </c>
      <c r="AL99" s="109" t="s">
        <v>86</v>
      </c>
    </row>
    <row r="100" spans="2:38">
      <c r="B100" s="12" t="s">
        <v>384</v>
      </c>
      <c r="C100" s="12" t="str" cm="1">
        <f t="array" aca="1" ref="C100" ca="1">INDIRECT($B100&amp;"!"&amp;$B$2&amp;$C$2)</f>
        <v>Minor Positive</v>
      </c>
      <c r="D100" s="12" t="str" cm="1">
        <f t="array" aca="1" ref="D100" ca="1">INDIRECT($B100&amp;"!"&amp;$B$2&amp;$D$2)</f>
        <v>Significant Positive</v>
      </c>
      <c r="E100" s="12" t="str" cm="1">
        <f t="array" aca="1" ref="E100" ca="1">INDIRECT($B100&amp;"!"&amp;$B$2&amp;$E$2)</f>
        <v>Neutral</v>
      </c>
      <c r="F100" s="12" t="str" cm="1">
        <f t="array" aca="1" ref="F100" ca="1">INDIRECT($B100&amp;"!"&amp;$B$2&amp;$F$2)</f>
        <v>Neutral</v>
      </c>
      <c r="G100" s="12" t="str" cm="1">
        <f t="array" aca="1" ref="G100" ca="1">INDIRECT($B100&amp;"!"&amp;$B$2&amp;$G$2)</f>
        <v>Neutral</v>
      </c>
      <c r="H100" s="12" t="str" cm="1">
        <f t="array" aca="1" ref="H100" ca="1">INDIRECT($B100&amp;"!"&amp;$B$2&amp;$H$2)</f>
        <v>Minor Positive</v>
      </c>
      <c r="I100" s="12" t="str" cm="1">
        <f t="array" aca="1" ref="I100" ca="1">INDIRECT($B100&amp;"!"&amp;$B$2&amp;$I$2)</f>
        <v>Minor Positive</v>
      </c>
      <c r="J100" s="12" t="str" cm="1">
        <f t="array" aca="1" ref="J100" ca="1">INDIRECT($B100&amp;"!"&amp;$B$2&amp;$J$2)</f>
        <v>Neutral</v>
      </c>
      <c r="K100" s="12" t="str" cm="1">
        <f t="array" aca="1" ref="K100" ca="1">INDIRECT($B100&amp;"!"&amp;$B$2&amp;$K$2)</f>
        <v>Minor Positive</v>
      </c>
      <c r="L100" s="12" t="str" cm="1">
        <f t="array" aca="1" ref="L100" ca="1">INDIRECT($B100&amp;"!"&amp;$B$2&amp;$L$2)</f>
        <v>Neutral</v>
      </c>
      <c r="M100" s="12" t="str" cm="1">
        <f t="array" aca="1" ref="M100" ca="1">INDIRECT($B100&amp;"!"&amp;$B$2&amp;$M$2)</f>
        <v>Minor Positive</v>
      </c>
      <c r="N100" s="12" t="str" cm="1">
        <f t="array" aca="1" ref="N100" ca="1">INDIRECT($B100&amp;"!"&amp;$B$2&amp;$N$2)</f>
        <v>Neutral</v>
      </c>
      <c r="O100" s="12" t="str" cm="1">
        <f t="array" aca="1" ref="O100" ca="1">INDIRECT($B100&amp;"!"&amp;$B$2&amp;$O$2)</f>
        <v>Minor Positive</v>
      </c>
      <c r="P100" s="12" t="str" cm="1">
        <f t="array" aca="1" ref="P100" ca="1">INDIRECT($B100&amp;"!"&amp;$B$2&amp;$P$2)</f>
        <v>Neutral</v>
      </c>
      <c r="Q100" s="12" t="str" cm="1">
        <f t="array" aca="1" ref="Q100" ca="1">INDIRECT($B100&amp;"!"&amp;$B$2&amp;$Q$2)</f>
        <v>Minor Negative</v>
      </c>
      <c r="R100" s="12" t="str" cm="1">
        <f t="array" aca="1" ref="R100" ca="1">INDIRECT($B100&amp;"!"&amp;$B$2&amp;$R$2)</f>
        <v>Uncertain</v>
      </c>
      <c r="T100" t="s">
        <v>385</v>
      </c>
      <c r="U100" s="12" t="s">
        <v>386</v>
      </c>
      <c r="V100" s="166" t="str">
        <f t="shared" ca="1" si="33"/>
        <v>+</v>
      </c>
      <c r="W100" s="47" t="str">
        <f t="shared" ca="1" si="34"/>
        <v>+ +</v>
      </c>
      <c r="X100" s="47">
        <f t="shared" ca="1" si="35"/>
        <v>0</v>
      </c>
      <c r="Y100" s="47">
        <f t="shared" ca="1" si="36"/>
        <v>0</v>
      </c>
      <c r="Z100" s="47">
        <f t="shared" ca="1" si="37"/>
        <v>0</v>
      </c>
      <c r="AA100" s="47" t="str">
        <f t="shared" ca="1" si="38"/>
        <v>+</v>
      </c>
      <c r="AB100" s="47" t="str">
        <f t="shared" ca="1" si="39"/>
        <v>+</v>
      </c>
      <c r="AC100" s="47">
        <f t="shared" ca="1" si="40"/>
        <v>0</v>
      </c>
      <c r="AD100" s="47" t="str">
        <f t="shared" ca="1" si="41"/>
        <v>+</v>
      </c>
      <c r="AE100" s="47">
        <f t="shared" ca="1" si="42"/>
        <v>0</v>
      </c>
      <c r="AF100" s="47" t="str">
        <f t="shared" ca="1" si="43"/>
        <v>+</v>
      </c>
      <c r="AG100" s="47">
        <f t="shared" ca="1" si="44"/>
        <v>0</v>
      </c>
      <c r="AH100" s="47" t="str">
        <f t="shared" ca="1" si="45"/>
        <v>+</v>
      </c>
      <c r="AI100" s="47">
        <f t="shared" ca="1" si="46"/>
        <v>0</v>
      </c>
      <c r="AJ100" s="47" t="str">
        <f t="shared" ca="1" si="47"/>
        <v>-</v>
      </c>
      <c r="AK100" s="47" t="str">
        <f t="shared" ca="1" si="48"/>
        <v>?</v>
      </c>
      <c r="AL100" s="109" t="s">
        <v>85</v>
      </c>
    </row>
    <row r="101" spans="2:38">
      <c r="B101" s="12" t="s">
        <v>387</v>
      </c>
      <c r="C101" s="12" t="str" cm="1">
        <f t="array" aca="1" ref="C101" ca="1">INDIRECT($B101&amp;"!"&amp;$B$2&amp;$C$2)</f>
        <v>Minor Positive</v>
      </c>
      <c r="D101" s="12" t="str" cm="1">
        <f t="array" aca="1" ref="D101" ca="1">INDIRECT($B101&amp;"!"&amp;$B$2&amp;$D$2)</f>
        <v>Significant Positive</v>
      </c>
      <c r="E101" s="12" t="str" cm="1">
        <f t="array" aca="1" ref="E101" ca="1">INDIRECT($B101&amp;"!"&amp;$B$2&amp;$E$2)</f>
        <v>Neutral</v>
      </c>
      <c r="F101" s="12" t="str" cm="1">
        <f t="array" aca="1" ref="F101" ca="1">INDIRECT($B101&amp;"!"&amp;$B$2&amp;$F$2)</f>
        <v>Neutral</v>
      </c>
      <c r="G101" s="12" t="str" cm="1">
        <f t="array" aca="1" ref="G101" ca="1">INDIRECT($B101&amp;"!"&amp;$B$2&amp;$G$2)</f>
        <v>Neutral</v>
      </c>
      <c r="H101" s="12" t="str" cm="1">
        <f t="array" aca="1" ref="H101" ca="1">INDIRECT($B101&amp;"!"&amp;$B$2&amp;$H$2)</f>
        <v>Minor Positive</v>
      </c>
      <c r="I101" s="12" t="str" cm="1">
        <f t="array" aca="1" ref="I101" ca="1">INDIRECT($B101&amp;"!"&amp;$B$2&amp;$I$2)</f>
        <v>Neutral</v>
      </c>
      <c r="J101" s="12" t="str" cm="1">
        <f t="array" aca="1" ref="J101" ca="1">INDIRECT($B101&amp;"!"&amp;$B$2&amp;$J$2)</f>
        <v>Neutral</v>
      </c>
      <c r="K101" s="12" t="str" cm="1">
        <f t="array" aca="1" ref="K101" ca="1">INDIRECT($B101&amp;"!"&amp;$B$2&amp;$K$2)</f>
        <v>Neutral</v>
      </c>
      <c r="L101" s="12" t="str" cm="1">
        <f t="array" aca="1" ref="L101" ca="1">INDIRECT($B101&amp;"!"&amp;$B$2&amp;$L$2)</f>
        <v>Neutral</v>
      </c>
      <c r="M101" s="12" t="str" cm="1">
        <f t="array" aca="1" ref="M101" ca="1">INDIRECT($B101&amp;"!"&amp;$B$2&amp;$M$2)</f>
        <v>Minor Positive</v>
      </c>
      <c r="N101" s="12" t="str" cm="1">
        <f t="array" aca="1" ref="N101" ca="1">INDIRECT($B101&amp;"!"&amp;$B$2&amp;$N$2)</f>
        <v>Neutral</v>
      </c>
      <c r="O101" s="12" t="str" cm="1">
        <f t="array" aca="1" ref="O101" ca="1">INDIRECT($B101&amp;"!"&amp;$B$2&amp;$O$2)</f>
        <v>Minor Positive</v>
      </c>
      <c r="P101" s="12" t="str" cm="1">
        <f t="array" aca="1" ref="P101" ca="1">INDIRECT($B101&amp;"!"&amp;$B$2&amp;$P$2)</f>
        <v>Neutral</v>
      </c>
      <c r="Q101" s="12" t="str" cm="1">
        <f t="array" aca="1" ref="Q101" ca="1">INDIRECT($B101&amp;"!"&amp;$B$2&amp;$Q$2)</f>
        <v>Neutral</v>
      </c>
      <c r="R101" s="12" t="str" cm="1">
        <f t="array" aca="1" ref="R101" ca="1">INDIRECT($B101&amp;"!"&amp;$B$2&amp;$R$2)</f>
        <v>Uncertain</v>
      </c>
      <c r="T101" t="s">
        <v>388</v>
      </c>
      <c r="U101" s="12" t="s">
        <v>389</v>
      </c>
      <c r="V101" s="167" t="str">
        <f t="shared" ca="1" si="33"/>
        <v>+</v>
      </c>
      <c r="W101" s="118" t="str">
        <f t="shared" ca="1" si="34"/>
        <v>+ +</v>
      </c>
      <c r="X101" s="118">
        <f t="shared" ca="1" si="35"/>
        <v>0</v>
      </c>
      <c r="Y101" s="118">
        <f t="shared" ca="1" si="36"/>
        <v>0</v>
      </c>
      <c r="Z101" s="118">
        <f t="shared" ca="1" si="37"/>
        <v>0</v>
      </c>
      <c r="AA101" s="118" t="str">
        <f t="shared" ca="1" si="38"/>
        <v>+</v>
      </c>
      <c r="AB101" s="118">
        <f t="shared" ca="1" si="39"/>
        <v>0</v>
      </c>
      <c r="AC101" s="118">
        <f t="shared" ca="1" si="40"/>
        <v>0</v>
      </c>
      <c r="AD101" s="118">
        <f t="shared" ca="1" si="41"/>
        <v>0</v>
      </c>
      <c r="AE101" s="118">
        <f t="shared" ca="1" si="42"/>
        <v>0</v>
      </c>
      <c r="AF101" s="118" t="str">
        <f t="shared" ca="1" si="43"/>
        <v>+</v>
      </c>
      <c r="AG101" s="118">
        <f t="shared" ca="1" si="44"/>
        <v>0</v>
      </c>
      <c r="AH101" s="118" t="str">
        <f t="shared" ca="1" si="45"/>
        <v>+</v>
      </c>
      <c r="AI101" s="118">
        <f t="shared" ca="1" si="46"/>
        <v>0</v>
      </c>
      <c r="AJ101" s="118">
        <f t="shared" ca="1" si="47"/>
        <v>0</v>
      </c>
      <c r="AK101" s="118" t="str">
        <f t="shared" ca="1" si="48"/>
        <v>?</v>
      </c>
      <c r="AL101" s="109" t="s">
        <v>85</v>
      </c>
    </row>
    <row r="102" spans="2:38">
      <c r="B102" s="12" t="s">
        <v>390</v>
      </c>
      <c r="C102" s="12" t="e" cm="1">
        <f t="array" aca="1" ref="C102" ca="1">INDIRECT($B102&amp;"!"&amp;$B$2&amp;$C$2)</f>
        <v>#REF!</v>
      </c>
      <c r="D102" s="12" t="e" cm="1">
        <f t="array" aca="1" ref="D102" ca="1">INDIRECT($B102&amp;"!"&amp;$B$2&amp;$D$2)</f>
        <v>#REF!</v>
      </c>
      <c r="E102" s="12" t="e" cm="1">
        <f t="array" aca="1" ref="E102" ca="1">INDIRECT($B102&amp;"!"&amp;$B$2&amp;$E$2)</f>
        <v>#REF!</v>
      </c>
      <c r="F102" s="12" t="e" cm="1">
        <f t="array" aca="1" ref="F102" ca="1">INDIRECT($B102&amp;"!"&amp;$B$2&amp;$F$2)</f>
        <v>#REF!</v>
      </c>
      <c r="G102" s="12" t="e" cm="1">
        <f t="array" aca="1" ref="G102" ca="1">INDIRECT($B102&amp;"!"&amp;$B$2&amp;$G$2)</f>
        <v>#REF!</v>
      </c>
      <c r="H102" s="12" t="e" cm="1">
        <f t="array" aca="1" ref="H102" ca="1">INDIRECT($B102&amp;"!"&amp;$B$2&amp;$H$2)</f>
        <v>#REF!</v>
      </c>
      <c r="I102" s="12" t="e" cm="1">
        <f t="array" aca="1" ref="I102" ca="1">INDIRECT($B102&amp;"!"&amp;$B$2&amp;$I$2)</f>
        <v>#REF!</v>
      </c>
      <c r="J102" s="12" t="e" cm="1">
        <f t="array" aca="1" ref="J102" ca="1">INDIRECT($B102&amp;"!"&amp;$B$2&amp;$J$2)</f>
        <v>#REF!</v>
      </c>
      <c r="K102" s="12" t="e" cm="1">
        <f t="array" aca="1" ref="K102" ca="1">INDIRECT($B102&amp;"!"&amp;$B$2&amp;$K$2)</f>
        <v>#REF!</v>
      </c>
      <c r="L102" s="12" t="e" cm="1">
        <f t="array" aca="1" ref="L102" ca="1">INDIRECT($B102&amp;"!"&amp;$B$2&amp;$L$2)</f>
        <v>#REF!</v>
      </c>
      <c r="M102" s="12" t="e" cm="1">
        <f t="array" aca="1" ref="M102" ca="1">INDIRECT($B102&amp;"!"&amp;$B$2&amp;$M$2)</f>
        <v>#REF!</v>
      </c>
      <c r="N102" s="12" t="e" cm="1">
        <f t="array" aca="1" ref="N102" ca="1">INDIRECT($B102&amp;"!"&amp;$B$2&amp;$N$2)</f>
        <v>#REF!</v>
      </c>
      <c r="O102" s="12" t="e" cm="1">
        <f t="array" aca="1" ref="O102" ca="1">INDIRECT($B102&amp;"!"&amp;$B$2&amp;$O$2)</f>
        <v>#REF!</v>
      </c>
      <c r="P102" s="12" t="e" cm="1">
        <f t="array" aca="1" ref="P102" ca="1">INDIRECT($B102&amp;"!"&amp;$B$2&amp;$P$2)</f>
        <v>#REF!</v>
      </c>
      <c r="Q102" s="12" t="e" cm="1">
        <f t="array" aca="1" ref="Q102" ca="1">INDIRECT($B102&amp;"!"&amp;$B$2&amp;$Q$2)</f>
        <v>#REF!</v>
      </c>
      <c r="R102" s="12" t="e" cm="1">
        <f t="array" aca="1" ref="R102" ca="1">INDIRECT($B102&amp;"!"&amp;$B$2&amp;$R$2)</f>
        <v>#REF!</v>
      </c>
      <c r="T102" t="s">
        <v>391</v>
      </c>
      <c r="U102" s="12" t="s">
        <v>185</v>
      </c>
      <c r="V102" s="168" t="s">
        <v>213</v>
      </c>
      <c r="W102" s="113" t="s">
        <v>198</v>
      </c>
      <c r="X102" s="114">
        <v>0</v>
      </c>
      <c r="Y102" s="114">
        <v>0</v>
      </c>
      <c r="Z102" s="114">
        <v>0</v>
      </c>
      <c r="AA102" s="115" t="s">
        <v>213</v>
      </c>
      <c r="AB102" s="114">
        <v>0</v>
      </c>
      <c r="AC102" s="114">
        <v>0</v>
      </c>
      <c r="AD102" s="115" t="s">
        <v>213</v>
      </c>
      <c r="AE102" s="114">
        <v>0</v>
      </c>
      <c r="AF102" s="116" t="s">
        <v>301</v>
      </c>
      <c r="AG102" s="117" t="s">
        <v>228</v>
      </c>
      <c r="AH102" s="115" t="s">
        <v>213</v>
      </c>
      <c r="AI102" s="114">
        <v>0</v>
      </c>
      <c r="AJ102" s="114">
        <v>0</v>
      </c>
      <c r="AK102" s="120" t="s">
        <v>233</v>
      </c>
      <c r="AL102" s="125" t="s">
        <v>86</v>
      </c>
    </row>
    <row r="103" spans="2:38">
      <c r="B103" s="12" t="s">
        <v>392</v>
      </c>
      <c r="C103" s="12" t="str" cm="1">
        <f t="array" aca="1" ref="C103" ca="1">INDIRECT($B103&amp;"!"&amp;$B$2&amp;$C$2)</f>
        <v>Minor Positive</v>
      </c>
      <c r="D103" s="12" t="str" cm="1">
        <f t="array" aca="1" ref="D103" ca="1">INDIRECT($B103&amp;"!"&amp;$B$2&amp;$D$2)</f>
        <v>Minor Positive</v>
      </c>
      <c r="E103" s="12" t="str" cm="1">
        <f t="array" aca="1" ref="E103" ca="1">INDIRECT($B103&amp;"!"&amp;$B$2&amp;$E$2)</f>
        <v>Neutral</v>
      </c>
      <c r="F103" s="12" t="str" cm="1">
        <f t="array" aca="1" ref="F103" ca="1">INDIRECT($B103&amp;"!"&amp;$B$2&amp;$F$2)</f>
        <v>Neutral</v>
      </c>
      <c r="G103" s="12" t="str" cm="1">
        <f t="array" aca="1" ref="G103" ca="1">INDIRECT($B103&amp;"!"&amp;$B$2&amp;$G$2)</f>
        <v>Neutral</v>
      </c>
      <c r="H103" s="12" t="str" cm="1">
        <f t="array" aca="1" ref="H103" ca="1">INDIRECT($B103&amp;"!"&amp;$B$2&amp;$H$2)</f>
        <v>Minor Positive</v>
      </c>
      <c r="I103" s="12" t="str" cm="1">
        <f t="array" aca="1" ref="I103" ca="1">INDIRECT($B103&amp;"!"&amp;$B$2&amp;$I$2)</f>
        <v>Neutral</v>
      </c>
      <c r="J103" s="12" t="str" cm="1">
        <f t="array" aca="1" ref="J103" ca="1">INDIRECT($B103&amp;"!"&amp;$B$2&amp;$J$2)</f>
        <v>Neutral</v>
      </c>
      <c r="K103" s="12" t="str" cm="1">
        <f t="array" aca="1" ref="K103" ca="1">INDIRECT($B103&amp;"!"&amp;$B$2&amp;$K$2)</f>
        <v>Neutral</v>
      </c>
      <c r="L103" s="12" t="str" cm="1">
        <f t="array" aca="1" ref="L103" ca="1">INDIRECT($B103&amp;"!"&amp;$B$2&amp;$L$2)</f>
        <v>Neutral</v>
      </c>
      <c r="M103" s="12" t="str" cm="1">
        <f t="array" aca="1" ref="M103" ca="1">INDIRECT($B103&amp;"!"&amp;$B$2&amp;$M$2)</f>
        <v>Significant Negative</v>
      </c>
      <c r="N103" s="12" t="str" cm="1">
        <f t="array" aca="1" ref="N103" ca="1">INDIRECT($B103&amp;"!"&amp;$B$2&amp;$N$2)</f>
        <v>Neutral</v>
      </c>
      <c r="O103" s="12" t="str" cm="1">
        <f t="array" aca="1" ref="O103" ca="1">INDIRECT($B103&amp;"!"&amp;$B$2&amp;$O$2)</f>
        <v>Neutral</v>
      </c>
      <c r="P103" s="12" t="str" cm="1">
        <f t="array" aca="1" ref="P103" ca="1">INDIRECT($B103&amp;"!"&amp;$B$2&amp;$P$2)</f>
        <v>Neutral</v>
      </c>
      <c r="Q103" s="12" t="str" cm="1">
        <f t="array" aca="1" ref="Q103" ca="1">INDIRECT($B103&amp;"!"&amp;$B$2&amp;$Q$2)</f>
        <v>Neutral</v>
      </c>
      <c r="R103" s="12" t="str" cm="1">
        <f t="array" aca="1" ref="R103" ca="1">INDIRECT($B103&amp;"!"&amp;$B$2&amp;$R$2)</f>
        <v>Uncertain</v>
      </c>
      <c r="T103" t="s">
        <v>393</v>
      </c>
      <c r="U103" s="12" t="s">
        <v>394</v>
      </c>
      <c r="V103" s="169" t="str">
        <f t="shared" ref="V103:AK105" ca="1" si="49">INDEX($AO$3:$AO$8,MATCH(C103, $AN$3:$AN$8,0))</f>
        <v>+</v>
      </c>
      <c r="W103" s="119" t="str">
        <f t="shared" ca="1" si="49"/>
        <v>+</v>
      </c>
      <c r="X103" s="119">
        <f t="shared" ca="1" si="49"/>
        <v>0</v>
      </c>
      <c r="Y103" s="119">
        <f t="shared" ca="1" si="49"/>
        <v>0</v>
      </c>
      <c r="Z103" s="119">
        <f t="shared" ca="1" si="49"/>
        <v>0</v>
      </c>
      <c r="AA103" s="119" t="str">
        <f t="shared" ca="1" si="49"/>
        <v>+</v>
      </c>
      <c r="AB103" s="119">
        <f t="shared" ca="1" si="49"/>
        <v>0</v>
      </c>
      <c r="AC103" s="119">
        <f t="shared" ca="1" si="49"/>
        <v>0</v>
      </c>
      <c r="AD103" s="119">
        <f t="shared" ca="1" si="49"/>
        <v>0</v>
      </c>
      <c r="AE103" s="119">
        <f t="shared" ca="1" si="49"/>
        <v>0</v>
      </c>
      <c r="AF103" s="119" t="str">
        <f t="shared" ca="1" si="49"/>
        <v>--</v>
      </c>
      <c r="AG103" s="119">
        <f t="shared" ca="1" si="49"/>
        <v>0</v>
      </c>
      <c r="AH103" s="119">
        <f t="shared" ca="1" si="49"/>
        <v>0</v>
      </c>
      <c r="AI103" s="119">
        <f t="shared" ca="1" si="49"/>
        <v>0</v>
      </c>
      <c r="AJ103" s="119">
        <f t="shared" ca="1" si="49"/>
        <v>0</v>
      </c>
      <c r="AK103" s="119" t="str">
        <f t="shared" ca="1" si="49"/>
        <v>?</v>
      </c>
      <c r="AL103" s="109" t="s">
        <v>70</v>
      </c>
    </row>
    <row r="104" spans="2:38">
      <c r="B104" s="12" t="s">
        <v>395</v>
      </c>
      <c r="C104" s="12" t="str" cm="1">
        <f t="array" aca="1" ref="C104" ca="1">INDIRECT($B104&amp;"!"&amp;$B$2&amp;$C$2)</f>
        <v>Minor Positive</v>
      </c>
      <c r="D104" s="12" t="str" cm="1">
        <f t="array" aca="1" ref="D104" ca="1">INDIRECT($B104&amp;"!"&amp;$B$2&amp;$D$2)</f>
        <v>Minor Positive</v>
      </c>
      <c r="E104" s="12" t="str" cm="1">
        <f t="array" aca="1" ref="E104" ca="1">INDIRECT($B104&amp;"!"&amp;$B$2&amp;$E$2)</f>
        <v>Neutral</v>
      </c>
      <c r="F104" s="12" t="str" cm="1">
        <f t="array" aca="1" ref="F104" ca="1">INDIRECT($B104&amp;"!"&amp;$B$2&amp;$F$2)</f>
        <v>Neutral</v>
      </c>
      <c r="G104" s="12" t="str" cm="1">
        <f t="array" aca="1" ref="G104" ca="1">INDIRECT($B104&amp;"!"&amp;$B$2&amp;$G$2)</f>
        <v>Neutral</v>
      </c>
      <c r="H104" s="12" t="str" cm="1">
        <f t="array" aca="1" ref="H104" ca="1">INDIRECT($B104&amp;"!"&amp;$B$2&amp;$H$2)</f>
        <v>Neutral</v>
      </c>
      <c r="I104" s="12" t="str" cm="1">
        <f t="array" aca="1" ref="I104" ca="1">INDIRECT($B104&amp;"!"&amp;$B$2&amp;$I$2)</f>
        <v>Neutral</v>
      </c>
      <c r="J104" s="12" t="str" cm="1">
        <f t="array" aca="1" ref="J104" ca="1">INDIRECT($B104&amp;"!"&amp;$B$2&amp;$J$2)</f>
        <v>Neutral</v>
      </c>
      <c r="K104" s="12" t="str" cm="1">
        <f t="array" aca="1" ref="K104" ca="1">INDIRECT($B104&amp;"!"&amp;$B$2&amp;$K$2)</f>
        <v>Minor Positive</v>
      </c>
      <c r="L104" s="12" t="str" cm="1">
        <f t="array" aca="1" ref="L104" ca="1">INDIRECT($B104&amp;"!"&amp;$B$2&amp;$L$2)</f>
        <v>Neutral</v>
      </c>
      <c r="M104" s="12" t="str" cm="1">
        <f t="array" aca="1" ref="M104" ca="1">INDIRECT($B104&amp;"!"&amp;$B$2&amp;$M$2)</f>
        <v>Significant Negative</v>
      </c>
      <c r="N104" s="12" t="str" cm="1">
        <f t="array" aca="1" ref="N104" ca="1">INDIRECT($B104&amp;"!"&amp;$B$2&amp;$N$2)</f>
        <v>Uncertain</v>
      </c>
      <c r="O104" s="12" t="str" cm="1">
        <f t="array" aca="1" ref="O104" ca="1">INDIRECT($B104&amp;"!"&amp;$B$2&amp;$O$2)</f>
        <v>Neutral</v>
      </c>
      <c r="P104" s="12" t="str" cm="1">
        <f t="array" aca="1" ref="P104" ca="1">INDIRECT($B104&amp;"!"&amp;$B$2&amp;$P$2)</f>
        <v>Neutral</v>
      </c>
      <c r="Q104" s="12" t="str" cm="1">
        <f t="array" aca="1" ref="Q104" ca="1">INDIRECT($B104&amp;"!"&amp;$B$2&amp;$Q$2)</f>
        <v>Neutral</v>
      </c>
      <c r="R104" s="12" t="str" cm="1">
        <f t="array" aca="1" ref="R104" ca="1">INDIRECT($B104&amp;"!"&amp;$B$2&amp;$R$2)</f>
        <v>Minor Negative</v>
      </c>
      <c r="T104" t="s">
        <v>396</v>
      </c>
      <c r="U104" s="12" t="s">
        <v>187</v>
      </c>
      <c r="V104" s="166" t="str">
        <f t="shared" ca="1" si="49"/>
        <v>+</v>
      </c>
      <c r="W104" s="47" t="str">
        <f t="shared" ca="1" si="49"/>
        <v>+</v>
      </c>
      <c r="X104" s="47">
        <f t="shared" ca="1" si="49"/>
        <v>0</v>
      </c>
      <c r="Y104" s="47">
        <f t="shared" ca="1" si="49"/>
        <v>0</v>
      </c>
      <c r="Z104" s="47">
        <f t="shared" ca="1" si="49"/>
        <v>0</v>
      </c>
      <c r="AA104" s="47">
        <f t="shared" ca="1" si="49"/>
        <v>0</v>
      </c>
      <c r="AB104" s="47">
        <f t="shared" ca="1" si="49"/>
        <v>0</v>
      </c>
      <c r="AC104" s="47">
        <f t="shared" ca="1" si="49"/>
        <v>0</v>
      </c>
      <c r="AD104" s="47" t="str">
        <f t="shared" ca="1" si="49"/>
        <v>+</v>
      </c>
      <c r="AE104" s="47">
        <f t="shared" ca="1" si="49"/>
        <v>0</v>
      </c>
      <c r="AF104" s="47" t="str">
        <f t="shared" ca="1" si="49"/>
        <v>--</v>
      </c>
      <c r="AG104" s="47" t="str">
        <f t="shared" ca="1" si="49"/>
        <v>?</v>
      </c>
      <c r="AH104" s="47">
        <f t="shared" ca="1" si="49"/>
        <v>0</v>
      </c>
      <c r="AI104" s="47">
        <f t="shared" ca="1" si="49"/>
        <v>0</v>
      </c>
      <c r="AJ104" s="47">
        <f t="shared" ca="1" si="49"/>
        <v>0</v>
      </c>
      <c r="AK104" s="47" t="str">
        <f t="shared" ca="1" si="49"/>
        <v>-</v>
      </c>
      <c r="AL104" s="109" t="s">
        <v>86</v>
      </c>
    </row>
    <row r="105" spans="2:38">
      <c r="B105" s="12" t="s">
        <v>397</v>
      </c>
      <c r="C105" s="12" t="str" cm="1">
        <f t="array" aca="1" ref="C105" ca="1">INDIRECT($B105&amp;"!"&amp;$B$2&amp;$C$2)</f>
        <v>Significant Negative</v>
      </c>
      <c r="D105" s="12" t="str" cm="1">
        <f t="array" aca="1" ref="D105" ca="1">INDIRECT($B105&amp;"!"&amp;$B$2&amp;$D$2)</f>
        <v>Minor Positive</v>
      </c>
      <c r="E105" s="12" t="str" cm="1">
        <f t="array" aca="1" ref="E105" ca="1">INDIRECT($B105&amp;"!"&amp;$B$2&amp;$E$2)</f>
        <v>Neutral</v>
      </c>
      <c r="F105" s="12" t="str" cm="1">
        <f t="array" aca="1" ref="F105" ca="1">INDIRECT($B105&amp;"!"&amp;$B$2&amp;$F$2)</f>
        <v>Neutral</v>
      </c>
      <c r="G105" s="12" t="str" cm="1">
        <f t="array" aca="1" ref="G105" ca="1">INDIRECT($B105&amp;"!"&amp;$B$2&amp;$G$2)</f>
        <v>Neutral</v>
      </c>
      <c r="H105" s="12" t="str" cm="1">
        <f t="array" aca="1" ref="H105" ca="1">INDIRECT($B105&amp;"!"&amp;$B$2&amp;$H$2)</f>
        <v>Minor Positive</v>
      </c>
      <c r="I105" s="12" t="str" cm="1">
        <f t="array" aca="1" ref="I105" ca="1">INDIRECT($B105&amp;"!"&amp;$B$2&amp;$I$2)</f>
        <v>Neutral</v>
      </c>
      <c r="J105" s="12" t="str" cm="1">
        <f t="array" aca="1" ref="J105" ca="1">INDIRECT($B105&amp;"!"&amp;$B$2&amp;$J$2)</f>
        <v>Neutral</v>
      </c>
      <c r="K105" s="12" t="str" cm="1">
        <f t="array" aca="1" ref="K105" ca="1">INDIRECT($B105&amp;"!"&amp;$B$2&amp;$K$2)</f>
        <v>Minor Positive</v>
      </c>
      <c r="L105" s="12" t="str" cm="1">
        <f t="array" aca="1" ref="L105" ca="1">INDIRECT($B105&amp;"!"&amp;$B$2&amp;$L$2)</f>
        <v>Neutral</v>
      </c>
      <c r="M105" s="12" t="str" cm="1">
        <f t="array" aca="1" ref="M105" ca="1">INDIRECT($B105&amp;"!"&amp;$B$2&amp;$M$2)</f>
        <v>Uncertain</v>
      </c>
      <c r="N105" s="12" t="str" cm="1">
        <f t="array" aca="1" ref="N105" ca="1">INDIRECT($B105&amp;"!"&amp;$B$2&amp;$N$2)</f>
        <v>Significant Negative</v>
      </c>
      <c r="O105" s="12" t="str" cm="1">
        <f t="array" aca="1" ref="O105" ca="1">INDIRECT($B105&amp;"!"&amp;$B$2&amp;$O$2)</f>
        <v>Neutral</v>
      </c>
      <c r="P105" s="12" t="str" cm="1">
        <f t="array" aca="1" ref="P105" ca="1">INDIRECT($B105&amp;"!"&amp;$B$2&amp;$P$2)</f>
        <v>Neutral</v>
      </c>
      <c r="Q105" s="12" t="str" cm="1">
        <f t="array" aca="1" ref="Q105" ca="1">INDIRECT($B105&amp;"!"&amp;$B$2&amp;$Q$2)</f>
        <v>Minor Negative</v>
      </c>
      <c r="R105" s="12" t="str" cm="1">
        <f t="array" aca="1" ref="R105" ca="1">INDIRECT($B105&amp;"!"&amp;$B$2&amp;$R$2)</f>
        <v>Minor Negative</v>
      </c>
      <c r="T105" t="s">
        <v>398</v>
      </c>
      <c r="U105" s="12" t="s">
        <v>188</v>
      </c>
      <c r="V105" s="166" t="str">
        <f t="shared" ca="1" si="49"/>
        <v>--</v>
      </c>
      <c r="W105" s="47" t="str">
        <f t="shared" ca="1" si="49"/>
        <v>+</v>
      </c>
      <c r="X105" s="47">
        <f t="shared" ca="1" si="49"/>
        <v>0</v>
      </c>
      <c r="Y105" s="47">
        <f t="shared" ca="1" si="49"/>
        <v>0</v>
      </c>
      <c r="Z105" s="47">
        <f t="shared" ca="1" si="49"/>
        <v>0</v>
      </c>
      <c r="AA105" s="47" t="str">
        <f t="shared" ca="1" si="49"/>
        <v>+</v>
      </c>
      <c r="AB105" s="47">
        <f t="shared" ca="1" si="49"/>
        <v>0</v>
      </c>
      <c r="AC105" s="47">
        <f t="shared" ca="1" si="49"/>
        <v>0</v>
      </c>
      <c r="AD105" s="47" t="str">
        <f t="shared" ca="1" si="49"/>
        <v>+</v>
      </c>
      <c r="AE105" s="47">
        <f t="shared" ca="1" si="49"/>
        <v>0</v>
      </c>
      <c r="AF105" s="47" t="str">
        <f t="shared" ca="1" si="49"/>
        <v>?</v>
      </c>
      <c r="AG105" s="47" t="str">
        <f t="shared" ca="1" si="49"/>
        <v>--</v>
      </c>
      <c r="AH105" s="47">
        <f t="shared" ca="1" si="49"/>
        <v>0</v>
      </c>
      <c r="AI105" s="47">
        <f t="shared" ca="1" si="49"/>
        <v>0</v>
      </c>
      <c r="AJ105" s="47" t="str">
        <f t="shared" ca="1" si="49"/>
        <v>-</v>
      </c>
      <c r="AK105" s="47" t="str">
        <f t="shared" ca="1" si="49"/>
        <v>-</v>
      </c>
      <c r="AL105" s="109" t="s">
        <v>75</v>
      </c>
    </row>
  </sheetData>
  <sheetProtection algorithmName="SHA-512" hashValue="mabPtCJtBUmDooZnXdjFxJiyby5RkEP6EGS4C3KgOyxoST9XkJNJfgNTosrKSmdp5K424ETMKpUu1+is1dmB5w==" saltValue="RsLaAko27UtzK3e5mofwxQ==" spinCount="100000" sheet="1" objects="1" scenarios="1"/>
  <autoFilter ref="U3:AL99" xr:uid="{59B0694F-1800-40DF-A9B6-DDDED72D2139}"/>
  <conditionalFormatting sqref="C4:R105">
    <cfRule type="cellIs" dxfId="1969" priority="7" operator="equal">
      <formula>"Significant Negative"</formula>
    </cfRule>
    <cfRule type="cellIs" dxfId="1968" priority="8" operator="equal">
      <formula>"Minor Negative"</formula>
    </cfRule>
    <cfRule type="cellIs" dxfId="1967" priority="9" operator="equal">
      <formula>"Uncertain"</formula>
    </cfRule>
    <cfRule type="cellIs" dxfId="1966" priority="10" operator="equal">
      <formula>"Neutral"</formula>
    </cfRule>
    <cfRule type="cellIs" dxfId="1965" priority="11" operator="equal">
      <formula>"Minor Positive"</formula>
    </cfRule>
    <cfRule type="cellIs" dxfId="1964" priority="12" operator="equal">
      <formula>"Significant Positive"</formula>
    </cfRule>
  </conditionalFormatting>
  <conditionalFormatting sqref="V4:AK101 V103:AK105">
    <cfRule type="cellIs" dxfId="1963" priority="508" operator="equal">
      <formula>$AO$8</formula>
    </cfRule>
    <cfRule type="cellIs" dxfId="1962" priority="509" operator="equal">
      <formula>$AO$7</formula>
    </cfRule>
    <cfRule type="cellIs" dxfId="1961" priority="510" operator="equal">
      <formula>$AO$6</formula>
    </cfRule>
    <cfRule type="cellIs" dxfId="1960" priority="511" operator="equal">
      <formula>$AO$5</formula>
    </cfRule>
    <cfRule type="cellIs" dxfId="1959" priority="512" operator="equal">
      <formula>$AO$4</formula>
    </cfRule>
    <cfRule type="cellIs" dxfId="1958" priority="513" operator="equal">
      <formula>$AO$3</formula>
    </cfRule>
  </conditionalFormatting>
  <conditionalFormatting sqref="AL4:AL105">
    <cfRule type="cellIs" dxfId="1957" priority="496" operator="equal">
      <formula>$AP$11</formula>
    </cfRule>
    <cfRule type="cellIs" dxfId="1956" priority="497" operator="equal">
      <formula>$AP$10</formula>
    </cfRule>
    <cfRule type="cellIs" dxfId="1955" priority="498" operator="equal">
      <formula>$AP$9</formula>
    </cfRule>
    <cfRule type="cellIs" dxfId="1954" priority="499" operator="equal">
      <formula>$AP$5</formula>
    </cfRule>
    <cfRule type="cellIs" dxfId="1953" priority="500" operator="equal">
      <formula>$AP$4</formula>
    </cfRule>
    <cfRule type="cellIs" dxfId="1952" priority="501" operator="equal">
      <formula>$AP$3</formula>
    </cfRule>
  </conditionalFormatting>
  <dataValidations count="1">
    <dataValidation type="list" allowBlank="1" showInputMessage="1" showErrorMessage="1" sqref="AL62:AL66 AL10" xr:uid="{426F20D7-F0ED-47D4-9F07-867D103F97F5}">
      <formula1>"R,A,G,N"</formula1>
    </dataValidation>
  </dataValidations>
  <pageMargins left="0.70866141732283472" right="0.70866141732283472" top="0.74803149606299213" bottom="0.74803149606299213" header="0.31496062992125984" footer="0.31496062992125984"/>
  <pageSetup paperSize="9" scale="3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39CD9-54DE-46BC-9BB2-FD3AD775901D}">
  <sheetPr codeName="Sheet7">
    <tabColor theme="9" tint="0.59999389629810485"/>
    <pageSetUpPr fitToPage="1"/>
  </sheetPr>
  <dimension ref="A1:V27"/>
  <sheetViews>
    <sheetView showGridLines="0" showWhiteSpace="0" topLeftCell="A25" zoomScale="80" zoomScaleNormal="80" zoomScaleSheetLayoutView="51" zoomScalePageLayoutView="10" workbookViewId="0">
      <pane xSplit="2" topLeftCell="E1" activePane="topRight" state="frozen"/>
      <selection activeCell="P6" sqref="P6"/>
      <selection pane="topRight" activeCell="N26" sqref="N26"/>
    </sheetView>
  </sheetViews>
  <sheetFormatPr defaultRowHeight="14.5"/>
  <cols>
    <col min="1" max="1" width="55.1796875" customWidth="1"/>
    <col min="2" max="2" width="9.453125" hidden="1" customWidth="1"/>
    <col min="3" max="3" width="91.1796875" customWidth="1"/>
    <col min="4" max="4" width="14.54296875" customWidth="1"/>
    <col min="5" max="5" width="4.81640625" customWidth="1"/>
    <col min="6"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67.453125" customWidth="1"/>
    <col min="15" max="15" width="23.81640625" customWidth="1"/>
    <col min="16" max="17" width="42.453125" customWidth="1"/>
    <col min="18" max="18" width="20.7265625" customWidth="1"/>
    <col min="19" max="19" width="41.54296875" customWidth="1"/>
    <col min="22" max="22" width="5.453125" hidden="1" customWidth="1"/>
  </cols>
  <sheetData>
    <row r="1" spans="1:22" ht="21">
      <c r="A1" s="7" t="s">
        <v>240</v>
      </c>
      <c r="B1" s="228"/>
      <c r="C1" s="45" t="s">
        <v>1615</v>
      </c>
      <c r="D1" s="63"/>
      <c r="E1" s="63"/>
      <c r="F1" s="63"/>
      <c r="G1" s="63"/>
      <c r="H1" s="63"/>
      <c r="I1" s="1"/>
      <c r="J1" s="1"/>
      <c r="K1" s="90"/>
      <c r="L1" s="1"/>
      <c r="M1" s="1"/>
      <c r="N1" s="1"/>
      <c r="O1" s="1"/>
      <c r="P1" s="1"/>
      <c r="Q1" s="1"/>
      <c r="R1" s="1"/>
      <c r="S1" s="1"/>
    </row>
    <row r="2" spans="1:22">
      <c r="A2" s="7" t="s">
        <v>241</v>
      </c>
      <c r="B2" s="228"/>
      <c r="C2" s="45" t="s">
        <v>399</v>
      </c>
      <c r="D2" s="63"/>
      <c r="E2" s="63"/>
      <c r="F2" s="63"/>
      <c r="G2" s="63"/>
      <c r="H2" s="63"/>
      <c r="I2" s="1"/>
      <c r="J2" s="1"/>
      <c r="K2" s="1"/>
      <c r="L2" s="1"/>
      <c r="M2" s="1"/>
      <c r="N2" s="1"/>
      <c r="O2" s="1"/>
      <c r="P2" s="1"/>
      <c r="Q2" s="1"/>
      <c r="R2" s="1"/>
      <c r="S2" s="1"/>
    </row>
    <row r="3" spans="1:22">
      <c r="A3" s="7" t="s">
        <v>242</v>
      </c>
      <c r="B3" s="228"/>
      <c r="C3" s="45" t="s">
        <v>69</v>
      </c>
      <c r="D3" s="63"/>
      <c r="E3" s="63"/>
      <c r="F3" s="63"/>
      <c r="G3" s="63"/>
      <c r="H3" s="63"/>
      <c r="I3" s="1"/>
      <c r="J3" s="1"/>
      <c r="K3" s="1"/>
      <c r="L3" s="1"/>
      <c r="M3" s="1"/>
      <c r="N3" s="1"/>
      <c r="O3" s="1"/>
      <c r="P3" s="1"/>
      <c r="Q3" s="1"/>
      <c r="R3" s="1"/>
      <c r="S3" s="1"/>
    </row>
    <row r="4" spans="1:22">
      <c r="A4" s="7" t="s">
        <v>243</v>
      </c>
      <c r="B4" s="228"/>
      <c r="C4" s="45" t="s">
        <v>400</v>
      </c>
      <c r="D4" s="63"/>
      <c r="E4" s="63"/>
      <c r="F4" s="63"/>
      <c r="G4" s="63"/>
      <c r="H4" s="63"/>
      <c r="I4" s="1"/>
      <c r="J4" s="1"/>
      <c r="K4" s="1"/>
      <c r="L4" s="1"/>
      <c r="M4" s="1"/>
      <c r="N4" s="1"/>
      <c r="O4" s="1"/>
      <c r="P4" s="1"/>
      <c r="Q4" s="1"/>
      <c r="R4" s="1"/>
      <c r="S4" s="1"/>
    </row>
    <row r="5" spans="1:22">
      <c r="A5" s="7" t="s">
        <v>244</v>
      </c>
      <c r="B5" s="228"/>
      <c r="C5" s="14">
        <v>3.18</v>
      </c>
      <c r="D5" s="63"/>
      <c r="E5" s="63"/>
      <c r="F5" s="63"/>
      <c r="G5" s="63"/>
      <c r="H5" s="63"/>
      <c r="I5" s="1"/>
      <c r="J5" s="1"/>
      <c r="K5" s="1"/>
      <c r="L5" s="1"/>
      <c r="M5" s="1"/>
      <c r="N5" s="1"/>
      <c r="O5" s="1"/>
      <c r="P5" s="1"/>
      <c r="Q5" s="1"/>
      <c r="R5" s="1"/>
      <c r="S5" s="1"/>
    </row>
    <row r="6" spans="1:22" ht="21">
      <c r="A6" s="7" t="s">
        <v>245</v>
      </c>
      <c r="B6" s="228"/>
      <c r="C6" s="45" t="s">
        <v>401</v>
      </c>
      <c r="D6" s="63"/>
      <c r="E6" s="63"/>
      <c r="F6" s="63"/>
      <c r="G6" s="63"/>
      <c r="H6" s="91"/>
      <c r="I6" s="1"/>
      <c r="J6" s="1"/>
      <c r="K6" s="1"/>
      <c r="L6" s="1"/>
      <c r="M6" s="1"/>
      <c r="N6" s="1"/>
      <c r="O6" s="1"/>
      <c r="P6" s="1"/>
      <c r="Q6" s="1"/>
      <c r="R6" s="1"/>
      <c r="S6" s="1"/>
    </row>
    <row r="7" spans="1:22">
      <c r="A7" s="7" t="s">
        <v>246</v>
      </c>
      <c r="B7" s="228"/>
      <c r="C7" s="45" t="s">
        <v>402</v>
      </c>
      <c r="D7" s="63"/>
      <c r="E7" s="63"/>
      <c r="F7" s="63"/>
      <c r="G7" s="63"/>
      <c r="H7" s="63"/>
      <c r="I7" s="1"/>
      <c r="J7" s="1"/>
      <c r="K7" s="1"/>
      <c r="L7" s="1"/>
      <c r="M7" s="1"/>
      <c r="N7" s="1"/>
      <c r="O7" s="1"/>
      <c r="P7" s="1"/>
      <c r="Q7" s="1"/>
      <c r="R7" s="1"/>
      <c r="S7" s="1"/>
    </row>
    <row r="8" spans="1:22" ht="32.5" customHeight="1">
      <c r="A8" s="7" t="s">
        <v>247</v>
      </c>
      <c r="B8" s="228"/>
      <c r="C8" s="46" t="s">
        <v>403</v>
      </c>
      <c r="D8" s="64"/>
      <c r="E8" s="64"/>
      <c r="F8" s="64"/>
      <c r="G8" s="64"/>
      <c r="H8" s="64"/>
      <c r="I8" s="1"/>
      <c r="J8" s="1"/>
      <c r="K8" s="1"/>
      <c r="L8" s="1"/>
      <c r="M8" s="1"/>
      <c r="N8" s="1"/>
      <c r="O8" s="1"/>
      <c r="P8" s="1"/>
      <c r="Q8" s="1"/>
      <c r="R8" s="1"/>
      <c r="S8" s="1"/>
    </row>
    <row r="9" spans="1:22">
      <c r="A9" s="97" t="s">
        <v>404</v>
      </c>
      <c r="C9" s="231">
        <v>46141</v>
      </c>
      <c r="D9" s="99" t="s">
        <v>405</v>
      </c>
      <c r="E9" s="1" t="s">
        <v>406</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83.1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409</v>
      </c>
      <c r="N11" s="87" t="s">
        <v>259</v>
      </c>
      <c r="O11" s="87" t="s">
        <v>260</v>
      </c>
      <c r="P11" s="87" t="s">
        <v>410</v>
      </c>
      <c r="Q11" s="87" t="s">
        <v>411</v>
      </c>
      <c r="R11" s="87" t="s">
        <v>412</v>
      </c>
      <c r="S11" s="87" t="s">
        <v>413</v>
      </c>
      <c r="V11" s="12" t="s">
        <v>414</v>
      </c>
    </row>
    <row r="12" spans="1:22" ht="243" customHeight="1">
      <c r="A12" s="81" t="s">
        <v>415</v>
      </c>
      <c r="B12" s="215" t="s">
        <v>30</v>
      </c>
      <c r="C12" s="216" t="s">
        <v>416</v>
      </c>
      <c r="D12" s="217" t="s">
        <v>417</v>
      </c>
      <c r="E12" s="217">
        <f ca="1">COUNTIFS(INDIRECT("RAG!$C$"&amp;$V12&amp;":$AX$"&amp;$V12),E$11,RAG!$C$2:$AX$2,$B12)</f>
        <v>2</v>
      </c>
      <c r="F12" s="217">
        <f ca="1">COUNTIFS(INDIRECT("RAG!$C$"&amp;$V12&amp;":$AX$"&amp;$V12),F$11,RAG!$C$2:$AX$2,$B12)</f>
        <v>0</v>
      </c>
      <c r="G12" s="217">
        <f ca="1">COUNTIFS(INDIRECT("RAG!$C$"&amp;$V12&amp;":$AX$"&amp;$V12),G$11,RAG!$C$2:$AX$2,$B12)</f>
        <v>5</v>
      </c>
      <c r="H12" s="119" t="s">
        <v>418</v>
      </c>
      <c r="I12" s="119" t="s">
        <v>419</v>
      </c>
      <c r="J12" s="119" t="s">
        <v>420</v>
      </c>
      <c r="K12" s="119" t="s">
        <v>421</v>
      </c>
      <c r="L12" s="119" t="s">
        <v>430</v>
      </c>
      <c r="M12" s="218" t="s">
        <v>298</v>
      </c>
      <c r="N12" s="226" t="s">
        <v>1915</v>
      </c>
      <c r="O12" s="227" t="s">
        <v>417</v>
      </c>
      <c r="P12" s="226" t="s">
        <v>423</v>
      </c>
      <c r="Q12" s="81" t="s">
        <v>1916</v>
      </c>
      <c r="R12" s="218" t="s">
        <v>294</v>
      </c>
      <c r="S12" s="221" t="s">
        <v>424</v>
      </c>
      <c r="V12" s="12">
        <f>MATCH($C$1,RAG!$B$1:$B$22, 0)</f>
        <v>5</v>
      </c>
    </row>
    <row r="13" spans="1:22" ht="165" customHeight="1">
      <c r="A13" s="46"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294</v>
      </c>
      <c r="N13" s="53" t="s">
        <v>431</v>
      </c>
      <c r="O13" s="65" t="s">
        <v>417</v>
      </c>
      <c r="P13" s="53"/>
      <c r="Q13" s="53"/>
      <c r="R13" s="38" t="s">
        <v>294</v>
      </c>
      <c r="S13" s="12"/>
      <c r="V13" s="12">
        <f>MATCH($C$1,RAG!$B$1:$B$22, 0)</f>
        <v>5</v>
      </c>
    </row>
    <row r="14" spans="1:22" ht="281.14999999999998" customHeight="1">
      <c r="A14" s="46" t="s">
        <v>432</v>
      </c>
      <c r="B14" s="41" t="s">
        <v>31</v>
      </c>
      <c r="C14" s="40" t="s">
        <v>433</v>
      </c>
      <c r="D14" s="11" t="s">
        <v>417</v>
      </c>
      <c r="E14" s="11">
        <f ca="1">COUNTIFS(INDIRECT("RAG!$C$"&amp;$V14&amp;":$AX$"&amp;$V14),E$11,RAG!$C$2:$AX$2,$B14)</f>
        <v>3</v>
      </c>
      <c r="F14" s="11">
        <f ca="1">COUNTIFS(INDIRECT("RAG!$C$"&amp;$V14&amp;":$AX$"&amp;$V14),F$11,RAG!$C$2:$AX$2,$B14)</f>
        <v>1</v>
      </c>
      <c r="G14" s="11">
        <f ca="1">COUNTIFS(INDIRECT("RAG!$C$"&amp;$V14&amp;":$AX$"&amp;$V14),G$11,RAG!$C$2:$AX$2,$B14)</f>
        <v>4</v>
      </c>
      <c r="H14" s="47" t="s">
        <v>230</v>
      </c>
      <c r="I14" s="47" t="s">
        <v>230</v>
      </c>
      <c r="J14" s="47" t="s">
        <v>230</v>
      </c>
      <c r="K14" s="47" t="s">
        <v>230</v>
      </c>
      <c r="L14" s="47" t="s">
        <v>230</v>
      </c>
      <c r="M14" s="38" t="s">
        <v>295</v>
      </c>
      <c r="N14" s="53" t="s">
        <v>434</v>
      </c>
      <c r="O14" s="65" t="s">
        <v>417</v>
      </c>
      <c r="P14" s="53" t="s">
        <v>435</v>
      </c>
      <c r="Q14" s="46" t="s">
        <v>436</v>
      </c>
      <c r="R14" s="38" t="s">
        <v>295</v>
      </c>
      <c r="S14" s="71"/>
      <c r="V14" s="12">
        <f>MATCH($C$1,RAG!$B$1:$B$22, 0)</f>
        <v>5</v>
      </c>
    </row>
    <row r="15" spans="1:22" ht="113.5" customHeight="1">
      <c r="A15" s="46" t="s">
        <v>437</v>
      </c>
      <c r="B15" s="41" t="s">
        <v>290</v>
      </c>
      <c r="C15" s="40" t="s">
        <v>438</v>
      </c>
      <c r="D15" s="11" t="s">
        <v>439</v>
      </c>
      <c r="E15" s="88"/>
      <c r="F15" s="88"/>
      <c r="G15" s="88"/>
      <c r="H15" s="47" t="s">
        <v>230</v>
      </c>
      <c r="I15" s="47" t="s">
        <v>230</v>
      </c>
      <c r="J15" s="47" t="s">
        <v>230</v>
      </c>
      <c r="K15" s="47" t="s">
        <v>230</v>
      </c>
      <c r="L15" s="47" t="s">
        <v>230</v>
      </c>
      <c r="M15" s="38" t="s">
        <v>295</v>
      </c>
      <c r="N15" s="53" t="s">
        <v>440</v>
      </c>
      <c r="O15" s="65" t="s">
        <v>439</v>
      </c>
      <c r="P15" s="53"/>
      <c r="Q15" s="53"/>
      <c r="R15" s="38" t="s">
        <v>295</v>
      </c>
      <c r="S15" s="12"/>
      <c r="V15" s="12">
        <f>MATCH($C$1,RAG!$B$1:$B$22, 0)</f>
        <v>5</v>
      </c>
    </row>
    <row r="16" spans="1:22" ht="87">
      <c r="A16" s="46"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53" t="s">
        <v>443</v>
      </c>
      <c r="O16" s="65" t="s">
        <v>417</v>
      </c>
      <c r="P16" s="67"/>
      <c r="Q16" s="67"/>
      <c r="R16" s="38" t="s">
        <v>295</v>
      </c>
      <c r="S16" s="12"/>
      <c r="V16" s="12">
        <f>MATCH($C$1,RAG!$B$1:$B$22, 0)</f>
        <v>5</v>
      </c>
    </row>
    <row r="17" spans="1:22" ht="145">
      <c r="A17" s="46"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294</v>
      </c>
      <c r="N17" s="53" t="s">
        <v>447</v>
      </c>
      <c r="O17" s="65" t="s">
        <v>417</v>
      </c>
      <c r="P17" s="67"/>
      <c r="Q17" s="67"/>
      <c r="R17" s="38" t="s">
        <v>294</v>
      </c>
      <c r="S17" s="48"/>
      <c r="V17" s="12">
        <f>MATCH($C$1,RAG!$B$1:$B$22, 0)</f>
        <v>5</v>
      </c>
    </row>
    <row r="18" spans="1:22" ht="136" customHeight="1">
      <c r="A18" s="46"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53" t="s">
        <v>450</v>
      </c>
      <c r="O18" s="65" t="s">
        <v>417</v>
      </c>
      <c r="P18" s="67"/>
      <c r="Q18" s="67"/>
      <c r="R18" s="38" t="s">
        <v>295</v>
      </c>
      <c r="S18" s="12"/>
      <c r="V18" s="12">
        <f>MATCH($C$1,RAG!$B$1:$B$22, 0)</f>
        <v>5</v>
      </c>
    </row>
    <row r="19" spans="1:22" ht="245.15" customHeight="1">
      <c r="A19" s="46" t="s">
        <v>451</v>
      </c>
      <c r="B19" s="41" t="s">
        <v>11</v>
      </c>
      <c r="C19" s="40" t="s">
        <v>452</v>
      </c>
      <c r="D19" s="11" t="s">
        <v>439</v>
      </c>
      <c r="E19" s="11">
        <f ca="1">COUNTIFS(INDIRECT("RAG!$C$"&amp;$V19&amp;":$AX$"&amp;$V19),E$11,RAG!$C$2:$AX$2,$B19)</f>
        <v>3</v>
      </c>
      <c r="F19" s="11">
        <f ca="1">COUNTIFS(INDIRECT("RAG!$C$"&amp;$V19&amp;":$AX$"&amp;$V19),F$11,RAG!$C$2:$AX$2,$B19)</f>
        <v>1</v>
      </c>
      <c r="G19" s="11">
        <f ca="1">COUNTIFS(INDIRECT("RAG!$C$"&amp;$V19&amp;":$AX$"&amp;$V19),G$11,RAG!$C$2:$AX$2,$B19)</f>
        <v>1</v>
      </c>
      <c r="H19" s="47" t="s">
        <v>418</v>
      </c>
      <c r="I19" s="47" t="s">
        <v>419</v>
      </c>
      <c r="J19" s="47" t="s">
        <v>453</v>
      </c>
      <c r="K19" s="47" t="s">
        <v>429</v>
      </c>
      <c r="L19" s="47" t="s">
        <v>430</v>
      </c>
      <c r="M19" s="38" t="s">
        <v>295</v>
      </c>
      <c r="N19" s="53" t="s">
        <v>454</v>
      </c>
      <c r="O19" s="65" t="s">
        <v>439</v>
      </c>
      <c r="P19" s="53" t="s">
        <v>435</v>
      </c>
      <c r="Q19" s="53" t="s">
        <v>1917</v>
      </c>
      <c r="R19" s="38" t="s">
        <v>295</v>
      </c>
      <c r="S19" s="12"/>
      <c r="V19" s="12">
        <f>MATCH($C$1,RAG!$B$1:$B$22, 0)</f>
        <v>5</v>
      </c>
    </row>
    <row r="20" spans="1:22" ht="172.5" customHeight="1">
      <c r="A20" s="46"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458</v>
      </c>
      <c r="J20" s="47" t="s">
        <v>453</v>
      </c>
      <c r="K20" s="47" t="s">
        <v>421</v>
      </c>
      <c r="L20" s="47" t="s">
        <v>430</v>
      </c>
      <c r="M20" s="38" t="s">
        <v>294</v>
      </c>
      <c r="N20" s="53" t="s">
        <v>459</v>
      </c>
      <c r="O20" s="65" t="s">
        <v>439</v>
      </c>
      <c r="P20" s="53"/>
      <c r="Q20" s="53"/>
      <c r="R20" s="38" t="s">
        <v>294</v>
      </c>
      <c r="S20" s="48"/>
      <c r="V20" s="12">
        <f>MATCH($C$1,RAG!$B$1:$B$22, 0)</f>
        <v>5</v>
      </c>
    </row>
    <row r="21" spans="1:22" ht="129" customHeight="1">
      <c r="A21" s="46" t="s">
        <v>460</v>
      </c>
      <c r="B21" s="41" t="s">
        <v>14</v>
      </c>
      <c r="C21" s="40" t="s">
        <v>461</v>
      </c>
      <c r="D21" s="11" t="s">
        <v>417</v>
      </c>
      <c r="E21" s="11">
        <f ca="1">COUNTIFS(INDIRECT("RAG!$C$"&amp;$V21&amp;":$AX$"&amp;$V21),E$11,RAG!$C$2:$AX$2,$B21)</f>
        <v>0</v>
      </c>
      <c r="F21" s="11">
        <f ca="1">COUNTIFS(INDIRECT("RAG!$C$"&amp;$V21&amp;":$AX$"&amp;$V21),F$11,RAG!$C$2:$AX$2,$B21)</f>
        <v>0</v>
      </c>
      <c r="G21" s="11">
        <f ca="1">COUNTIFS(INDIRECT("RAG!$C$"&amp;$V21&amp;":$AX$"&amp;$V21),G$11,RAG!$C$2:$AX$2,$B21)</f>
        <v>1</v>
      </c>
      <c r="H21" s="47" t="s">
        <v>230</v>
      </c>
      <c r="I21" s="47" t="s">
        <v>230</v>
      </c>
      <c r="J21" s="47" t="s">
        <v>230</v>
      </c>
      <c r="K21" s="47" t="s">
        <v>230</v>
      </c>
      <c r="L21" s="47" t="s">
        <v>230</v>
      </c>
      <c r="M21" s="38" t="s">
        <v>295</v>
      </c>
      <c r="N21" s="14" t="s">
        <v>462</v>
      </c>
      <c r="O21" s="65" t="s">
        <v>417</v>
      </c>
      <c r="P21" s="67"/>
      <c r="Q21" s="53"/>
      <c r="R21" s="38" t="s">
        <v>295</v>
      </c>
      <c r="S21" s="48"/>
      <c r="V21" s="12">
        <f>MATCH($C$1,RAG!$B$1:$B$22, 0)</f>
        <v>5</v>
      </c>
    </row>
    <row r="22" spans="1:22" ht="409.6" customHeight="1">
      <c r="A22" s="46" t="s">
        <v>463</v>
      </c>
      <c r="B22" s="41" t="s">
        <v>15</v>
      </c>
      <c r="C22" s="40" t="s">
        <v>464</v>
      </c>
      <c r="D22" s="11" t="s">
        <v>417</v>
      </c>
      <c r="E22" s="11">
        <f ca="1">COUNTIFS(INDIRECT("RAG!$C$"&amp;$V22&amp;":$AX$"&amp;$V22),E$11,RAG!$C$2:$AX$2,$B22)</f>
        <v>2</v>
      </c>
      <c r="F22" s="11">
        <f ca="1">COUNTIFS(INDIRECT("RAG!$C$"&amp;$V22&amp;":$AX$"&amp;$V22),F$11,RAG!$C$2:$AX$2,$B22)</f>
        <v>2</v>
      </c>
      <c r="G22" s="11">
        <f ca="1">COUNTIFS(INDIRECT("RAG!$C$"&amp;$V22&amp;":$AX$"&amp;$V22),G$11,RAG!$C$2:$AX$2,$B22)</f>
        <v>1</v>
      </c>
      <c r="H22" s="47" t="s">
        <v>418</v>
      </c>
      <c r="I22" s="47" t="s">
        <v>458</v>
      </c>
      <c r="J22" s="47" t="s">
        <v>453</v>
      </c>
      <c r="K22" s="47" t="s">
        <v>421</v>
      </c>
      <c r="L22" s="47" t="s">
        <v>430</v>
      </c>
      <c r="M22" s="38" t="s">
        <v>300</v>
      </c>
      <c r="N22" s="53" t="s">
        <v>465</v>
      </c>
      <c r="O22" s="65" t="s">
        <v>417</v>
      </c>
      <c r="P22" s="53" t="s">
        <v>466</v>
      </c>
      <c r="Q22" s="53" t="s">
        <v>467</v>
      </c>
      <c r="R22" s="38" t="s">
        <v>300</v>
      </c>
      <c r="S22" s="73" t="s">
        <v>468</v>
      </c>
      <c r="V22" s="12">
        <f>MATCH($C$1,RAG!$B$1:$B$22, 0)</f>
        <v>5</v>
      </c>
    </row>
    <row r="23" spans="1:22" ht="251.5" customHeight="1">
      <c r="A23" s="46"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419</v>
      </c>
      <c r="J23" s="47" t="s">
        <v>471</v>
      </c>
      <c r="K23" s="47" t="s">
        <v>421</v>
      </c>
      <c r="L23" s="47" t="s">
        <v>430</v>
      </c>
      <c r="M23" s="38" t="s">
        <v>298</v>
      </c>
      <c r="N23" s="53" t="s">
        <v>472</v>
      </c>
      <c r="O23" s="65" t="s">
        <v>417</v>
      </c>
      <c r="P23" s="89" t="s">
        <v>473</v>
      </c>
      <c r="Q23" s="53" t="s">
        <v>474</v>
      </c>
      <c r="R23" s="38" t="s">
        <v>297</v>
      </c>
      <c r="S23" s="12"/>
      <c r="V23" s="12">
        <f>MATCH($C$1,RAG!$B$1:$B$22, 0)</f>
        <v>5</v>
      </c>
    </row>
    <row r="24" spans="1:22" ht="177.75" customHeight="1">
      <c r="A24" s="46" t="s">
        <v>475</v>
      </c>
      <c r="B24" s="41" t="s">
        <v>21</v>
      </c>
      <c r="C24" s="40" t="s">
        <v>476</v>
      </c>
      <c r="D24" s="11" t="s">
        <v>417</v>
      </c>
      <c r="E24" s="11">
        <f ca="1">COUNTIFS(INDIRECT("RAG!$C$"&amp;$V24&amp;":$AX$"&amp;$V24),E$11,RAG!$C$2:$AX$2,$B24)</f>
        <v>0</v>
      </c>
      <c r="F24" s="11">
        <f ca="1">COUNTIFS(INDIRECT("RAG!$C$"&amp;$V24&amp;":$AX$"&amp;$V24),F$11,RAG!$C$2:$AX$2,$B24)</f>
        <v>0</v>
      </c>
      <c r="G24" s="11">
        <f ca="1">COUNTIFS(INDIRECT("RAG!$C$"&amp;$V24&amp;":$AX$"&amp;$V24),G$11,RAG!$C$2:$AX$2,$B24)</f>
        <v>1</v>
      </c>
      <c r="H24" s="47" t="s">
        <v>418</v>
      </c>
      <c r="I24" s="47" t="s">
        <v>419</v>
      </c>
      <c r="J24" s="47" t="s">
        <v>471</v>
      </c>
      <c r="K24" s="47" t="s">
        <v>429</v>
      </c>
      <c r="L24" s="47" t="s">
        <v>1918</v>
      </c>
      <c r="M24" s="38" t="s">
        <v>294</v>
      </c>
      <c r="N24" s="53" t="s">
        <v>478</v>
      </c>
      <c r="O24" s="65" t="s">
        <v>439</v>
      </c>
      <c r="P24" s="53"/>
      <c r="Q24" s="46" t="s">
        <v>479</v>
      </c>
      <c r="R24" s="38" t="s">
        <v>294</v>
      </c>
      <c r="S24" s="48"/>
      <c r="V24" s="12">
        <f>MATCH($C$1,RAG!$B$1:$B$22, 0)</f>
        <v>5</v>
      </c>
    </row>
    <row r="25" spans="1:22" ht="246.5">
      <c r="A25" s="46" t="s">
        <v>480</v>
      </c>
      <c r="B25" s="41" t="s">
        <v>22</v>
      </c>
      <c r="C25" s="40" t="s">
        <v>481</v>
      </c>
      <c r="D25" s="11" t="s">
        <v>417</v>
      </c>
      <c r="E25" s="11">
        <f ca="1">COUNTIFS(INDIRECT("RAG!$C$"&amp;$V25&amp;":$AX$"&amp;$V25),E$11,RAG!$C$2:$AX$2,$B25)</f>
        <v>0</v>
      </c>
      <c r="F25" s="11">
        <f ca="1">COUNTIFS(INDIRECT("RAG!$C$"&amp;$V25&amp;":$AX$"&amp;$V25),F$11,RAG!$C$2:$AX$2,$B25)</f>
        <v>1</v>
      </c>
      <c r="G25" s="11">
        <f ca="1">COUNTIFS(INDIRECT("RAG!$C$"&amp;$V25&amp;":$AX$"&amp;$V25),G$11,RAG!$C$2:$AX$2,$B25)</f>
        <v>1</v>
      </c>
      <c r="H25" s="47" t="s">
        <v>230</v>
      </c>
      <c r="I25" s="47" t="s">
        <v>230</v>
      </c>
      <c r="J25" s="47" t="s">
        <v>230</v>
      </c>
      <c r="K25" s="47" t="s">
        <v>230</v>
      </c>
      <c r="L25" s="47" t="s">
        <v>230</v>
      </c>
      <c r="M25" s="38" t="s">
        <v>295</v>
      </c>
      <c r="N25" s="53" t="s">
        <v>482</v>
      </c>
      <c r="O25" s="65" t="s">
        <v>439</v>
      </c>
      <c r="P25" s="53" t="s">
        <v>483</v>
      </c>
      <c r="Q25" s="53" t="s">
        <v>484</v>
      </c>
      <c r="R25" s="38" t="s">
        <v>295</v>
      </c>
      <c r="S25" s="12"/>
      <c r="V25" s="12">
        <f>MATCH($C$1,RAG!$B$1:$B$22, 0)</f>
        <v>5</v>
      </c>
    </row>
    <row r="26" spans="1:22" ht="197.15" customHeight="1">
      <c r="A26" s="46"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298</v>
      </c>
      <c r="N26" s="53" t="s">
        <v>1919</v>
      </c>
      <c r="O26" s="65" t="s">
        <v>439</v>
      </c>
      <c r="P26" s="46" t="s">
        <v>487</v>
      </c>
      <c r="Q26" s="46" t="s">
        <v>488</v>
      </c>
      <c r="R26" s="38" t="s">
        <v>298</v>
      </c>
      <c r="S26" s="12"/>
      <c r="V26" s="12">
        <f>MATCH($C$1,RAG!$B$1:$B$22, 0)</f>
        <v>5</v>
      </c>
    </row>
    <row r="27" spans="1:22" ht="130.5">
      <c r="A27" s="46"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418</v>
      </c>
      <c r="I27" s="47" t="s">
        <v>427</v>
      </c>
      <c r="J27" s="47" t="s">
        <v>491</v>
      </c>
      <c r="K27" s="47" t="s">
        <v>421</v>
      </c>
      <c r="L27" s="47" t="s">
        <v>430</v>
      </c>
      <c r="M27" s="38" t="s">
        <v>298</v>
      </c>
      <c r="N27" s="53" t="s">
        <v>492</v>
      </c>
      <c r="O27" s="65" t="s">
        <v>417</v>
      </c>
      <c r="P27" s="53" t="s">
        <v>493</v>
      </c>
      <c r="Q27" s="53" t="s">
        <v>494</v>
      </c>
      <c r="R27" s="38" t="s">
        <v>298</v>
      </c>
      <c r="S27" s="12"/>
      <c r="V27" s="12">
        <f>MATCH($C$1,RAG!$B$1:$B$22, 0)</f>
        <v>5</v>
      </c>
    </row>
  </sheetData>
  <sheetProtection algorithmName="SHA-512" hashValue="IANLlCWDiK1ic3zPY3645Uh9JcTpn1flBwTQ8BEm4R0rCZI7CLDp5uiZAPQlBgqAWaRhrNRH+OBDKTdOTWcBmg==" saltValue="BAkJZ1Cdg8GmMgVyZLNf/w==" spinCount="100000" sheet="1" objects="1" scenarios="1"/>
  <mergeCells count="3">
    <mergeCell ref="A10:C10"/>
    <mergeCell ref="H10:S10"/>
    <mergeCell ref="D10:G10"/>
  </mergeCells>
  <phoneticPr fontId="35" type="noConversion"/>
  <conditionalFormatting sqref="E12:E27">
    <cfRule type="cellIs" dxfId="1951" priority="23" operator="greaterThan">
      <formula>0</formula>
    </cfRule>
  </conditionalFormatting>
  <conditionalFormatting sqref="F12:F14 F16:F27">
    <cfRule type="cellIs" dxfId="1950" priority="22" operator="greaterThan">
      <formula>0</formula>
    </cfRule>
  </conditionalFormatting>
  <conditionalFormatting sqref="G12:G14 G16:G27">
    <cfRule type="cellIs" dxfId="1949" priority="21" operator="greaterThan">
      <formula>0</formula>
    </cfRule>
  </conditionalFormatting>
  <conditionalFormatting sqref="M12:M27">
    <cfRule type="cellIs" dxfId="1948" priority="11" operator="equal">
      <formula>"Minor Negative"</formula>
    </cfRule>
    <cfRule type="cellIs" dxfId="1947" priority="12" operator="equal">
      <formula>"Significant Negative"</formula>
    </cfRule>
    <cfRule type="cellIs" dxfId="1946" priority="13" operator="equal">
      <formula>"Minor Positive"</formula>
    </cfRule>
    <cfRule type="cellIs" dxfId="1945" priority="14" operator="equal">
      <formula>"Significant Positive"</formula>
    </cfRule>
    <cfRule type="cellIs" dxfId="1944" priority="15" operator="equal">
      <formula>"Neutral"</formula>
    </cfRule>
  </conditionalFormatting>
  <conditionalFormatting sqref="N21">
    <cfRule type="cellIs" dxfId="1943" priority="24" operator="equal">
      <formula>"Significant Negative"</formula>
    </cfRule>
    <cfRule type="cellIs" dxfId="1942" priority="25" operator="equal">
      <formula>"Minor Negative"</formula>
    </cfRule>
    <cfRule type="cellIs" dxfId="1941" priority="26" operator="equal">
      <formula>"Uncertain"</formula>
    </cfRule>
    <cfRule type="cellIs" dxfId="1940" priority="27" operator="equal">
      <formula>"Neutral"</formula>
    </cfRule>
    <cfRule type="cellIs" dxfId="1939" priority="28" operator="equal">
      <formula>"Minor Positive"</formula>
    </cfRule>
    <cfRule type="cellIs" dxfId="1938" priority="29" operator="equal">
      <formula>"Significant Positive"</formula>
    </cfRule>
  </conditionalFormatting>
  <conditionalFormatting sqref="R12:R27">
    <cfRule type="cellIs" dxfId="1937" priority="1" operator="equal">
      <formula>"Minor Negative"</formula>
    </cfRule>
    <cfRule type="cellIs" dxfId="1936" priority="2" operator="equal">
      <formula>"Significant Negative"</formula>
    </cfRule>
    <cfRule type="cellIs" dxfId="1935" priority="3" operator="equal">
      <formula>"Minor Positive"</formula>
    </cfRule>
    <cfRule type="cellIs" dxfId="1934" priority="4" operator="equal">
      <formula>"Significant Positive"</formula>
    </cfRule>
    <cfRule type="cellIs" dxfId="1933" priority="5" operator="equal">
      <formula>"Neutral"</formula>
    </cfRule>
  </conditionalFormatting>
  <dataValidations count="7">
    <dataValidation type="list" allowBlank="1" showInputMessage="1" showErrorMessage="1" sqref="D12:D27 O12:O27" xr:uid="{BEF250CF-95DD-42B8-AE0D-B055A3DB046E}">
      <formula1>"Yes,No"</formula1>
    </dataValidation>
    <dataValidation type="list" allowBlank="1" showInputMessage="1" showErrorMessage="1" sqref="H12:H27" xr:uid="{4742F309-ADD3-4D08-B216-8A0D72D8B2D4}">
      <formula1>"Direct,Indirect,N/A"</formula1>
    </dataValidation>
    <dataValidation type="list" allowBlank="1" showInputMessage="1" showErrorMessage="1" sqref="I12:I27" xr:uid="{C78C8D80-17EC-4FAB-9311-0F4FAFD55C80}">
      <formula1>"Low,Medium,High,N/A"</formula1>
    </dataValidation>
    <dataValidation type="list" allowBlank="1" showInputMessage="1" showErrorMessage="1" sqref="J12:J27" xr:uid="{1F17DEC1-D50F-4433-9677-522C6C498D0C}">
      <formula1>"Short(&lt;5yrs),Short/Medium,Medium(10yrs),Medium/Long,Long(20+yrs),N/A"</formula1>
    </dataValidation>
    <dataValidation type="list" allowBlank="1" showInputMessage="1" showErrorMessage="1" sqref="K12:K27" xr:uid="{3B76551C-6625-4B90-9A48-C1E0FE725DDC}">
      <formula1>"Localised,District-wide,Regional,National,N/A"</formula1>
    </dataValidation>
    <dataValidation type="list" allowBlank="1" showInputMessage="1" showErrorMessage="1" sqref="L12:L27" xr:uid="{7A8862DE-9B7E-4F0C-925E-1B5EA204F684}">
      <formula1>"Permenant/Irreversible,Permenant/Reversible,Temporary/Irreversible,Temporary/Reversible,N/A"</formula1>
    </dataValidation>
    <dataValidation type="list" allowBlank="1" showInputMessage="1" showErrorMessage="1" sqref="M12:M27 R12:R27" xr:uid="{1E1558D6-9DF9-45DD-BE33-5211FEB072A8}">
      <formula1>"Significant Positive,Minor Positive,Neutral,Uncertain,Minor Negative,Significant Negative"</formula1>
    </dataValidation>
  </dataValidations>
  <printOptions horizontalCentered="1"/>
  <pageMargins left="0.7" right="0.7" top="0.75" bottom="0.75" header="0.3" footer="0.3"/>
  <pageSetup paperSize="8" scale="37" fitToHeight="3" orientation="landscape" r:id="rId1"/>
  <rowBreaks count="1" manualBreakCount="1">
    <brk id="19"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6D6B-82E4-4B05-92FC-BCF7880AB8C9}">
  <sheetPr codeName="Sheet33">
    <tabColor theme="9" tint="0.59999389629810485"/>
  </sheetPr>
  <dimension ref="A1:V27"/>
  <sheetViews>
    <sheetView showGridLines="0" showWhiteSpace="0" zoomScale="70" zoomScaleNormal="70" zoomScaleSheetLayoutView="51" zoomScalePageLayoutView="20" workbookViewId="0">
      <pane xSplit="2" topLeftCell="J1" activePane="topRight" state="frozen"/>
      <selection activeCell="P6" sqref="P6"/>
      <selection pane="topRight" activeCell="Q27" sqref="Q27"/>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1" width="9.1796875" customWidth="1"/>
    <col min="22" max="22" width="8.7265625" hidden="1" customWidth="1"/>
    <col min="23" max="23" width="9.1796875" customWidth="1"/>
    <col min="24" max="24" width="8.7265625" customWidth="1"/>
  </cols>
  <sheetData>
    <row r="1" spans="1:22">
      <c r="A1" s="7" t="s">
        <v>240</v>
      </c>
      <c r="B1" s="7"/>
      <c r="C1" s="45" t="s">
        <v>1798</v>
      </c>
      <c r="D1" s="63"/>
      <c r="E1" s="63"/>
      <c r="F1" s="63"/>
      <c r="G1" s="63"/>
      <c r="H1" s="63"/>
      <c r="I1" s="1"/>
      <c r="J1" s="1"/>
      <c r="K1" s="1"/>
      <c r="L1" s="1"/>
      <c r="M1" s="1"/>
      <c r="N1" s="1"/>
      <c r="O1" s="1"/>
      <c r="P1" s="1"/>
      <c r="Q1" s="1"/>
      <c r="R1" s="1"/>
      <c r="S1" s="1"/>
    </row>
    <row r="2" spans="1:22">
      <c r="A2" s="7" t="s">
        <v>241</v>
      </c>
      <c r="B2" s="7"/>
      <c r="C2" s="45" t="s">
        <v>1799</v>
      </c>
      <c r="D2" s="63"/>
      <c r="E2" s="63"/>
      <c r="F2" s="63"/>
      <c r="G2" s="63"/>
      <c r="H2" s="63"/>
      <c r="I2" s="1"/>
      <c r="J2" s="1"/>
      <c r="K2" s="1"/>
      <c r="L2" s="1"/>
      <c r="M2" s="1"/>
      <c r="N2" s="1"/>
      <c r="O2" s="1"/>
      <c r="P2" s="1"/>
      <c r="Q2" s="1"/>
      <c r="R2" s="1"/>
      <c r="S2" s="1"/>
    </row>
    <row r="3" spans="1:22">
      <c r="A3" s="8" t="s">
        <v>242</v>
      </c>
      <c r="B3" s="8"/>
      <c r="C3" s="45"/>
      <c r="D3" s="63"/>
      <c r="E3" s="63"/>
      <c r="F3" s="63"/>
      <c r="G3" s="63"/>
      <c r="H3" s="63"/>
      <c r="I3" s="1"/>
      <c r="J3" s="1"/>
      <c r="K3" s="1"/>
      <c r="L3" s="1"/>
      <c r="M3" s="1"/>
      <c r="N3" s="1"/>
      <c r="O3" s="1"/>
      <c r="P3" s="1"/>
      <c r="Q3" s="1"/>
      <c r="R3" s="1"/>
      <c r="S3" s="1"/>
    </row>
    <row r="4" spans="1:22">
      <c r="A4" s="8" t="s">
        <v>243</v>
      </c>
      <c r="B4" s="8"/>
      <c r="C4" s="14">
        <v>800</v>
      </c>
      <c r="D4" s="63"/>
      <c r="E4" s="63"/>
      <c r="F4" s="63"/>
      <c r="G4" s="63"/>
      <c r="H4" s="63"/>
      <c r="I4" s="1"/>
      <c r="J4" s="1"/>
      <c r="K4" s="1"/>
      <c r="L4" s="1"/>
      <c r="M4" s="1"/>
      <c r="N4" s="1"/>
      <c r="O4" s="1"/>
      <c r="P4" s="1"/>
      <c r="Q4" s="1"/>
      <c r="R4" s="1"/>
      <c r="S4" s="1"/>
    </row>
    <row r="5" spans="1:22">
      <c r="A5" s="8" t="s">
        <v>244</v>
      </c>
      <c r="B5" s="8"/>
      <c r="C5" s="14" t="s">
        <v>1800</v>
      </c>
      <c r="D5" s="63"/>
      <c r="E5" s="63"/>
      <c r="F5" s="63"/>
      <c r="G5" s="63"/>
      <c r="H5" s="63"/>
      <c r="I5" s="1"/>
      <c r="J5" s="1"/>
      <c r="K5" s="1"/>
      <c r="L5" s="1"/>
      <c r="M5" s="1"/>
      <c r="N5" s="1"/>
      <c r="O5" s="1"/>
      <c r="P5" s="1"/>
      <c r="Q5" s="1"/>
      <c r="R5" s="1"/>
      <c r="S5" s="1"/>
    </row>
    <row r="6" spans="1:22" ht="19.5" customHeight="1">
      <c r="A6" s="8" t="s">
        <v>245</v>
      </c>
      <c r="B6" s="8"/>
      <c r="C6" s="45" t="s">
        <v>710</v>
      </c>
      <c r="D6" s="63"/>
      <c r="E6" s="63"/>
      <c r="F6" s="63"/>
      <c r="G6" s="63"/>
      <c r="H6" s="63"/>
      <c r="I6" s="1"/>
      <c r="J6" s="1"/>
      <c r="K6" s="1"/>
      <c r="L6" s="1"/>
      <c r="M6" s="1"/>
      <c r="N6" s="1"/>
      <c r="O6" s="1"/>
      <c r="P6" s="1"/>
      <c r="Q6" s="1"/>
      <c r="R6" s="1"/>
      <c r="S6" s="1"/>
    </row>
    <row r="7" spans="1:22">
      <c r="A7" s="8" t="s">
        <v>246</v>
      </c>
      <c r="B7" s="8"/>
      <c r="C7" s="45" t="s">
        <v>402</v>
      </c>
      <c r="D7" s="63"/>
      <c r="E7" s="63"/>
      <c r="F7" s="63"/>
      <c r="G7" s="63"/>
      <c r="H7" s="63"/>
      <c r="I7" s="1"/>
      <c r="J7" s="1"/>
      <c r="K7" s="1"/>
      <c r="L7" s="1"/>
      <c r="M7" s="1"/>
      <c r="N7" s="1"/>
      <c r="O7" s="1"/>
      <c r="P7" s="1"/>
      <c r="Q7" s="1"/>
      <c r="R7" s="1"/>
      <c r="S7" s="1"/>
    </row>
    <row r="8" spans="1:22">
      <c r="A8" s="8" t="s">
        <v>247</v>
      </c>
      <c r="B8" s="8"/>
      <c r="C8" s="46" t="s">
        <v>403</v>
      </c>
      <c r="D8" s="64"/>
      <c r="E8" s="64"/>
      <c r="F8" s="64"/>
      <c r="G8" s="64"/>
      <c r="H8" s="64"/>
      <c r="I8" s="1"/>
      <c r="J8" s="1"/>
      <c r="K8" s="1"/>
      <c r="L8" s="1"/>
      <c r="M8" s="1"/>
      <c r="N8" s="1"/>
      <c r="O8" s="1"/>
      <c r="P8" s="1"/>
      <c r="Q8" s="1"/>
      <c r="R8" s="1"/>
      <c r="S8" s="1"/>
    </row>
    <row r="9" spans="1:22">
      <c r="A9" s="97" t="s">
        <v>404</v>
      </c>
      <c r="C9" s="98">
        <v>46142</v>
      </c>
      <c r="D9" s="214" t="s">
        <v>405</v>
      </c>
      <c r="E9" s="1" t="s">
        <v>498</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220.5" customHeight="1">
      <c r="A12" s="41" t="s">
        <v>415</v>
      </c>
      <c r="B12" s="41" t="s">
        <v>30</v>
      </c>
      <c r="C12" s="40" t="s">
        <v>416</v>
      </c>
      <c r="D12" s="11" t="s">
        <v>417</v>
      </c>
      <c r="E12" s="11">
        <f ca="1">COUNTIFS(INDIRECT("RAG!$C$"&amp;$V12&amp;":$AX$"&amp;$V12),E$11,RAG!$C$2:$AX$2,$B12)</f>
        <v>1</v>
      </c>
      <c r="F12" s="11">
        <f ca="1">COUNTIFS(INDIRECT("RAG!$C$"&amp;$V12&amp;":$AX$"&amp;$V12),F$11,RAG!$C$2:$AX$2,$B12)</f>
        <v>1</v>
      </c>
      <c r="G12" s="11">
        <f ca="1">COUNTIFS(INDIRECT("RAG!$C$"&amp;$V12&amp;":$AX$"&amp;$V12),G$11,RAG!$C$2:$AX$2,$B12)</f>
        <v>5</v>
      </c>
      <c r="H12" s="47" t="s">
        <v>418</v>
      </c>
      <c r="I12" s="47" t="s">
        <v>419</v>
      </c>
      <c r="J12" s="47" t="s">
        <v>428</v>
      </c>
      <c r="K12" s="47" t="s">
        <v>421</v>
      </c>
      <c r="L12" s="47" t="s">
        <v>430</v>
      </c>
      <c r="M12" s="38" t="s">
        <v>298</v>
      </c>
      <c r="N12" s="53" t="s">
        <v>711</v>
      </c>
      <c r="O12" s="65" t="s">
        <v>417</v>
      </c>
      <c r="P12" s="53" t="s">
        <v>541</v>
      </c>
      <c r="Q12" s="46" t="s">
        <v>638</v>
      </c>
      <c r="R12" s="38" t="s">
        <v>294</v>
      </c>
      <c r="S12" s="48" t="s">
        <v>424</v>
      </c>
      <c r="V12" s="12">
        <f>MATCH($C$1,RAG!$B$1:$B$89, 0)</f>
        <v>6</v>
      </c>
    </row>
    <row r="13" spans="1:22" ht="153.65" customHeight="1">
      <c r="A13" s="41"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1801</v>
      </c>
      <c r="O13" s="65" t="s">
        <v>417</v>
      </c>
      <c r="P13" s="53"/>
      <c r="Q13" s="53"/>
      <c r="R13" s="38" t="s">
        <v>522</v>
      </c>
      <c r="S13" s="67"/>
      <c r="V13" s="12">
        <f>MATCH($C$1,RAG!$B$1:$B$89, 0)</f>
        <v>6</v>
      </c>
    </row>
    <row r="14" spans="1:22" ht="208" customHeight="1">
      <c r="A14" s="41" t="s">
        <v>432</v>
      </c>
      <c r="B14" s="41" t="s">
        <v>31</v>
      </c>
      <c r="C14" s="40" t="s">
        <v>433</v>
      </c>
      <c r="D14" s="11" t="s">
        <v>417</v>
      </c>
      <c r="E14" s="11">
        <f ca="1">COUNTIFS(INDIRECT("RAG!$C$"&amp;$V14&amp;":$AX$"&amp;$V14),E$11,RAG!$C$2:$AX$2,$B14)</f>
        <v>4</v>
      </c>
      <c r="F14" s="11">
        <f ca="1">COUNTIFS(INDIRECT("RAG!$C$"&amp;$V14&amp;":$AX$"&amp;$V14),F$11,RAG!$C$2:$AX$2,$B14)</f>
        <v>2</v>
      </c>
      <c r="G14" s="11">
        <f ca="1">COUNTIFS(INDIRECT("RAG!$C$"&amp;$V14&amp;":$AX$"&amp;$V14),G$11,RAG!$C$2:$AX$2,$B14)</f>
        <v>2</v>
      </c>
      <c r="H14" s="47" t="s">
        <v>230</v>
      </c>
      <c r="I14" s="47" t="s">
        <v>230</v>
      </c>
      <c r="J14" s="47" t="s">
        <v>230</v>
      </c>
      <c r="K14" s="47" t="s">
        <v>230</v>
      </c>
      <c r="L14" s="47" t="s">
        <v>230</v>
      </c>
      <c r="M14" s="38" t="s">
        <v>298</v>
      </c>
      <c r="N14" s="53" t="s">
        <v>712</v>
      </c>
      <c r="O14" s="65" t="s">
        <v>417</v>
      </c>
      <c r="P14" s="53" t="s">
        <v>435</v>
      </c>
      <c r="Q14" s="70" t="s">
        <v>545</v>
      </c>
      <c r="R14" s="38" t="s">
        <v>295</v>
      </c>
      <c r="S14" s="53" t="s">
        <v>713</v>
      </c>
      <c r="V14" s="12">
        <f>MATCH($C$1,RAG!$B$1:$B$89, 0)</f>
        <v>6</v>
      </c>
    </row>
    <row r="15" spans="1:22" ht="106.5" customHeight="1">
      <c r="A15" s="41"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MATCH($C$1,RAG!$B$1:$B$89, 0)</f>
        <v>6</v>
      </c>
    </row>
    <row r="16" spans="1:22" ht="87">
      <c r="A16" s="41"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53" t="s">
        <v>699</v>
      </c>
      <c r="O16" s="65" t="s">
        <v>417</v>
      </c>
      <c r="P16" s="67"/>
      <c r="Q16" s="67"/>
      <c r="R16" s="38" t="s">
        <v>295</v>
      </c>
      <c r="S16" s="67"/>
      <c r="V16" s="12">
        <f>MATCH($C$1,RAG!$B$1:$B$89, 0)</f>
        <v>6</v>
      </c>
    </row>
    <row r="17" spans="1:22" ht="108" customHeight="1">
      <c r="A17" s="41"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294</v>
      </c>
      <c r="N17" s="53" t="s">
        <v>1920</v>
      </c>
      <c r="O17" s="65" t="s">
        <v>417</v>
      </c>
      <c r="P17" s="67"/>
      <c r="Q17" s="66"/>
      <c r="R17" s="38" t="s">
        <v>294</v>
      </c>
      <c r="S17" s="53"/>
      <c r="V17" s="12">
        <f>MATCH($C$1,RAG!$B$1:$B$89, 0)</f>
        <v>6</v>
      </c>
    </row>
    <row r="18" spans="1:22" ht="175" customHeight="1">
      <c r="A18" s="41"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38" t="s">
        <v>294</v>
      </c>
      <c r="N18" s="48" t="s">
        <v>1612</v>
      </c>
      <c r="O18" s="65" t="s">
        <v>417</v>
      </c>
      <c r="P18" s="67"/>
      <c r="Q18" s="53"/>
      <c r="R18" s="38" t="s">
        <v>294</v>
      </c>
      <c r="S18" s="67"/>
      <c r="V18" s="12">
        <f>MATCH($C$1,RAG!$B$1:$B$89, 0)</f>
        <v>6</v>
      </c>
    </row>
    <row r="19" spans="1:22" ht="159.5">
      <c r="A19" s="41" t="s">
        <v>451</v>
      </c>
      <c r="B19" s="41" t="s">
        <v>11</v>
      </c>
      <c r="C19" s="40" t="s">
        <v>452</v>
      </c>
      <c r="D19" s="11" t="s">
        <v>439</v>
      </c>
      <c r="E19" s="11">
        <f ca="1">COUNTIFS(INDIRECT("RAG!$C$"&amp;$V19&amp;":$AX$"&amp;$V19),E$11,RAG!$C$2:$AX$2,$B19)</f>
        <v>2</v>
      </c>
      <c r="F19" s="11">
        <f ca="1">COUNTIFS(INDIRECT("RAG!$C$"&amp;$V19&amp;":$AX$"&amp;$V19),F$11,RAG!$C$2:$AX$2,$B19)</f>
        <v>2</v>
      </c>
      <c r="G19" s="11">
        <f ca="1">COUNTIFS(INDIRECT("RAG!$C$"&amp;$V19&amp;":$AX$"&amp;$V19),G$11,RAG!$C$2:$AX$2,$B19)</f>
        <v>1</v>
      </c>
      <c r="H19" s="47" t="s">
        <v>230</v>
      </c>
      <c r="I19" s="47" t="s">
        <v>230</v>
      </c>
      <c r="J19" s="47" t="s">
        <v>230</v>
      </c>
      <c r="K19" s="47" t="s">
        <v>230</v>
      </c>
      <c r="L19" s="47" t="s">
        <v>230</v>
      </c>
      <c r="M19" s="38" t="s">
        <v>295</v>
      </c>
      <c r="N19" s="53" t="s">
        <v>1921</v>
      </c>
      <c r="O19" s="65" t="s">
        <v>439</v>
      </c>
      <c r="P19" s="53" t="s">
        <v>435</v>
      </c>
      <c r="Q19" s="53" t="s">
        <v>1917</v>
      </c>
      <c r="R19" s="38" t="s">
        <v>295</v>
      </c>
      <c r="S19" s="67"/>
      <c r="V19" s="12">
        <f>MATCH($C$1,RAG!$B$1:$B$89, 0)</f>
        <v>6</v>
      </c>
    </row>
    <row r="20" spans="1:22" ht="183" customHeight="1">
      <c r="A20" s="41"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294</v>
      </c>
      <c r="N20" s="48" t="s">
        <v>1613</v>
      </c>
      <c r="O20" s="65" t="s">
        <v>439</v>
      </c>
      <c r="P20" s="53"/>
      <c r="Q20" s="53"/>
      <c r="R20" s="38" t="s">
        <v>294</v>
      </c>
      <c r="S20" s="53"/>
      <c r="V20" s="12">
        <f>MATCH($C$1,RAG!$B$1:$B$89, 0)</f>
        <v>6</v>
      </c>
    </row>
    <row r="21" spans="1:22" ht="72.5">
      <c r="A21" s="41" t="s">
        <v>460</v>
      </c>
      <c r="B21" s="41" t="s">
        <v>14</v>
      </c>
      <c r="C21" s="40" t="s">
        <v>461</v>
      </c>
      <c r="D21" s="11" t="s">
        <v>417</v>
      </c>
      <c r="E21" s="11">
        <f ca="1">COUNTIFS(INDIRECT("RAG!$C$"&amp;$V21&amp;":$AX$"&amp;$V21),E$11,RAG!$C$2:$AX$2,$B21)</f>
        <v>1</v>
      </c>
      <c r="F21" s="11">
        <f ca="1">COUNTIFS(INDIRECT("RAG!$C$"&amp;$V21&amp;":$AX$"&amp;$V21),F$11,RAG!$C$2:$AX$2,$B21)</f>
        <v>0</v>
      </c>
      <c r="G21" s="11">
        <f ca="1">COUNTIFS(INDIRECT("RAG!$C$"&amp;$V21&amp;":$AX$"&amp;$V21),G$11,RAG!$C$2:$AX$2,$B21)</f>
        <v>0</v>
      </c>
      <c r="H21" s="47" t="s">
        <v>230</v>
      </c>
      <c r="I21" s="47" t="s">
        <v>230</v>
      </c>
      <c r="J21" s="47" t="s">
        <v>230</v>
      </c>
      <c r="K21" s="47" t="s">
        <v>230</v>
      </c>
      <c r="L21" s="47" t="s">
        <v>230</v>
      </c>
      <c r="M21" s="38" t="s">
        <v>295</v>
      </c>
      <c r="N21" s="14" t="s">
        <v>714</v>
      </c>
      <c r="O21" s="65" t="s">
        <v>417</v>
      </c>
      <c r="P21" s="67"/>
      <c r="Q21" s="53"/>
      <c r="R21" s="38" t="s">
        <v>295</v>
      </c>
      <c r="S21" s="53"/>
      <c r="V21" s="12">
        <f>MATCH($C$1,RAG!$B$1:$B$89, 0)</f>
        <v>6</v>
      </c>
    </row>
    <row r="22" spans="1:22" ht="406.5" customHeight="1">
      <c r="A22" s="41"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458</v>
      </c>
      <c r="J22" s="47" t="s">
        <v>428</v>
      </c>
      <c r="K22" s="47" t="s">
        <v>421</v>
      </c>
      <c r="L22" s="47" t="s">
        <v>430</v>
      </c>
      <c r="M22" s="38" t="s">
        <v>300</v>
      </c>
      <c r="N22" s="53" t="s">
        <v>715</v>
      </c>
      <c r="O22" s="65" t="s">
        <v>417</v>
      </c>
      <c r="P22" s="53" t="s">
        <v>466</v>
      </c>
      <c r="Q22" s="53" t="s">
        <v>1922</v>
      </c>
      <c r="R22" s="38" t="s">
        <v>300</v>
      </c>
      <c r="S22" s="73" t="s">
        <v>468</v>
      </c>
      <c r="V22" s="12">
        <f>MATCH($C$1,RAG!$B$1:$B$89, 0)</f>
        <v>6</v>
      </c>
    </row>
    <row r="23" spans="1:22" ht="166.5" customHeight="1">
      <c r="A23" s="41"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458</v>
      </c>
      <c r="J23" s="47" t="s">
        <v>471</v>
      </c>
      <c r="K23" s="47" t="s">
        <v>421</v>
      </c>
      <c r="L23" s="47" t="s">
        <v>430</v>
      </c>
      <c r="M23" s="38" t="s">
        <v>298</v>
      </c>
      <c r="N23" s="53" t="s">
        <v>716</v>
      </c>
      <c r="O23" s="65" t="s">
        <v>417</v>
      </c>
      <c r="P23" s="72" t="s">
        <v>473</v>
      </c>
      <c r="Q23" s="53" t="s">
        <v>474</v>
      </c>
      <c r="R23" s="38" t="s">
        <v>297</v>
      </c>
      <c r="S23" s="67"/>
      <c r="V23" s="12">
        <f>MATCH($C$1,RAG!$B$1:$B$89, 0)</f>
        <v>6</v>
      </c>
    </row>
    <row r="24" spans="1:22" ht="176.15" customHeight="1">
      <c r="A24" s="41" t="s">
        <v>475</v>
      </c>
      <c r="B24" s="41" t="s">
        <v>21</v>
      </c>
      <c r="C24" s="40" t="s">
        <v>476</v>
      </c>
      <c r="D24" s="11" t="s">
        <v>417</v>
      </c>
      <c r="E24" s="11">
        <f ca="1">COUNTIFS(INDIRECT("RAG!$C$"&amp;$V24&amp;":$AX$"&amp;$V24),E$11,RAG!$C$2:$AX$2,$B24)</f>
        <v>0</v>
      </c>
      <c r="F24" s="11">
        <f ca="1">COUNTIFS(INDIRECT("RAG!$C$"&amp;$V24&amp;":$AX$"&amp;$V24),F$11,RAG!$C$2:$AX$2,$B24)</f>
        <v>1</v>
      </c>
      <c r="G24" s="11">
        <f ca="1">COUNTIFS(INDIRECT("RAG!$C$"&amp;$V24&amp;":$AX$"&amp;$V24),G$11,RAG!$C$2:$AX$2,$B24)</f>
        <v>0</v>
      </c>
      <c r="H24" s="47" t="s">
        <v>418</v>
      </c>
      <c r="I24" s="47" t="s">
        <v>419</v>
      </c>
      <c r="J24" s="47" t="s">
        <v>471</v>
      </c>
      <c r="K24" s="47" t="s">
        <v>429</v>
      </c>
      <c r="L24" s="47" t="s">
        <v>1918</v>
      </c>
      <c r="M24" s="38" t="s">
        <v>522</v>
      </c>
      <c r="N24" s="53" t="s">
        <v>717</v>
      </c>
      <c r="O24" s="65" t="s">
        <v>439</v>
      </c>
      <c r="P24" s="53"/>
      <c r="Q24" s="70"/>
      <c r="R24" s="38" t="s">
        <v>522</v>
      </c>
      <c r="S24" s="53"/>
      <c r="V24" s="12">
        <f>MATCH($C$1,RAG!$B$1:$B$89, 0)</f>
        <v>6</v>
      </c>
    </row>
    <row r="25" spans="1:22" ht="280.5" customHeight="1">
      <c r="A25" s="42" t="s">
        <v>480</v>
      </c>
      <c r="B25" s="41" t="s">
        <v>22</v>
      </c>
      <c r="C25" s="40" t="s">
        <v>481</v>
      </c>
      <c r="D25" s="11" t="s">
        <v>417</v>
      </c>
      <c r="E25" s="11">
        <f ca="1">COUNTIFS(INDIRECT("RAG!$C$"&amp;$V25&amp;":$AX$"&amp;$V25),E$11,RAG!$C$2:$AX$2,$B25)</f>
        <v>2</v>
      </c>
      <c r="F25" s="11">
        <f ca="1">COUNTIFS(INDIRECT("RAG!$C$"&amp;$V25&amp;":$AX$"&amp;$V25),F$11,RAG!$C$2:$AX$2,$B25)</f>
        <v>0</v>
      </c>
      <c r="G25" s="11">
        <f ca="1">COUNTIFS(INDIRECT("RAG!$C$"&amp;$V25&amp;":$AX$"&amp;$V25),G$11,RAG!$C$2:$AX$2,$B25)</f>
        <v>0</v>
      </c>
      <c r="H25" s="47" t="s">
        <v>418</v>
      </c>
      <c r="I25" s="47" t="s">
        <v>419</v>
      </c>
      <c r="J25" s="47" t="s">
        <v>428</v>
      </c>
      <c r="K25" s="47" t="s">
        <v>421</v>
      </c>
      <c r="L25" s="47" t="s">
        <v>430</v>
      </c>
      <c r="M25" s="38" t="s">
        <v>298</v>
      </c>
      <c r="N25" s="53" t="s">
        <v>1923</v>
      </c>
      <c r="O25" s="65" t="s">
        <v>439</v>
      </c>
      <c r="P25" s="53" t="s">
        <v>483</v>
      </c>
      <c r="Q25" s="53" t="s">
        <v>1924</v>
      </c>
      <c r="R25" s="38" t="s">
        <v>295</v>
      </c>
      <c r="S25" s="67"/>
      <c r="V25" s="12">
        <f>MATCH($C$1,RAG!$B$1:$B$89, 0)</f>
        <v>6</v>
      </c>
    </row>
    <row r="26" spans="1:22" ht="130" customHeight="1">
      <c r="A26" s="41"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298</v>
      </c>
      <c r="N26" s="53" t="s">
        <v>1925</v>
      </c>
      <c r="O26" s="65" t="s">
        <v>439</v>
      </c>
      <c r="P26" s="46" t="s">
        <v>487</v>
      </c>
      <c r="Q26" s="46" t="s">
        <v>488</v>
      </c>
      <c r="R26" s="38" t="s">
        <v>298</v>
      </c>
      <c r="S26" s="67"/>
      <c r="V26" s="12">
        <f>MATCH($C$1,RAG!$B$1:$B$89, 0)</f>
        <v>6</v>
      </c>
    </row>
    <row r="27" spans="1:22" ht="409.6" customHeight="1">
      <c r="A27" s="41"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74" t="s">
        <v>1610</v>
      </c>
      <c r="O27" s="65" t="s">
        <v>417</v>
      </c>
      <c r="P27" s="53" t="s">
        <v>493</v>
      </c>
      <c r="Q27" s="53" t="s">
        <v>1926</v>
      </c>
      <c r="R27" s="38" t="s">
        <v>295</v>
      </c>
      <c r="S27" s="67"/>
      <c r="V27" s="12">
        <f>MATCH($C$1,RAG!$B$1:$B$89, 0)</f>
        <v>6</v>
      </c>
    </row>
  </sheetData>
  <sheetProtection algorithmName="SHA-512" hashValue="mDsBphK0JwLG2PYcge/SBw5aeYOdL1/ShZH6uA9WIVnIhSRoSGTDRMxPsyIeoMB8fcIAl2u5KNV543a+TNtzNg==" saltValue="atRyjbecAthXBrp3+wkd2w==" spinCount="100000" sheet="1" objects="1" scenarios="1"/>
  <mergeCells count="3">
    <mergeCell ref="A10:C10"/>
    <mergeCell ref="D10:G10"/>
    <mergeCell ref="H10:S10"/>
  </mergeCells>
  <conditionalFormatting sqref="E12:E27">
    <cfRule type="cellIs" dxfId="1932" priority="13" operator="greaterThan">
      <formula>0</formula>
    </cfRule>
  </conditionalFormatting>
  <conditionalFormatting sqref="F12:F14 F16:F27">
    <cfRule type="cellIs" dxfId="1931" priority="12" operator="greaterThan">
      <formula>0</formula>
    </cfRule>
  </conditionalFormatting>
  <conditionalFormatting sqref="G12:G14 G16:G27">
    <cfRule type="cellIs" dxfId="1930" priority="11" operator="greaterThan">
      <formula>0</formula>
    </cfRule>
  </conditionalFormatting>
  <conditionalFormatting sqref="M12:M27">
    <cfRule type="cellIs" dxfId="1929" priority="6" operator="equal">
      <formula>"Minor Negative"</formula>
    </cfRule>
    <cfRule type="cellIs" dxfId="1928" priority="7" operator="equal">
      <formula>"Significant Negative"</formula>
    </cfRule>
    <cfRule type="cellIs" dxfId="1927" priority="8" operator="equal">
      <formula>"Minor Positive"</formula>
    </cfRule>
    <cfRule type="cellIs" dxfId="1926" priority="9" operator="equal">
      <formula>"Significant Positive"</formula>
    </cfRule>
    <cfRule type="cellIs" dxfId="1925" priority="10" operator="equal">
      <formula>"Neutral"</formula>
    </cfRule>
  </conditionalFormatting>
  <conditionalFormatting sqref="N21">
    <cfRule type="cellIs" dxfId="1924" priority="14" operator="equal">
      <formula>"Significant Negative"</formula>
    </cfRule>
    <cfRule type="cellIs" dxfId="1923" priority="15" operator="equal">
      <formula>"Minor Negative"</formula>
    </cfRule>
    <cfRule type="cellIs" dxfId="1922" priority="16" operator="equal">
      <formula>"Uncertain"</formula>
    </cfRule>
    <cfRule type="cellIs" dxfId="1921" priority="17" operator="equal">
      <formula>"Neutral"</formula>
    </cfRule>
    <cfRule type="cellIs" dxfId="1920" priority="18" operator="equal">
      <formula>"Minor Positive"</formula>
    </cfRule>
    <cfRule type="cellIs" dxfId="1919" priority="19" operator="equal">
      <formula>"Significant Positive"</formula>
    </cfRule>
  </conditionalFormatting>
  <conditionalFormatting sqref="R12:R27">
    <cfRule type="cellIs" dxfId="1918" priority="1" operator="equal">
      <formula>"Minor Negative"</formula>
    </cfRule>
    <cfRule type="cellIs" dxfId="1917" priority="2" operator="equal">
      <formula>"Significant Negative"</formula>
    </cfRule>
    <cfRule type="cellIs" dxfId="1916" priority="3" operator="equal">
      <formula>"Minor Positive"</formula>
    </cfRule>
    <cfRule type="cellIs" dxfId="1915" priority="4" operator="equal">
      <formula>"Significant Positive"</formula>
    </cfRule>
    <cfRule type="cellIs" dxfId="1914" priority="5" operator="equal">
      <formula>"Neutral"</formula>
    </cfRule>
  </conditionalFormatting>
  <dataValidations count="7">
    <dataValidation type="list" allowBlank="1" showInputMessage="1" showErrorMessage="1" sqref="H12:H27" xr:uid="{E826E700-9053-4AC1-BE12-225725354859}">
      <formula1>"Direct,Indirect,N/A"</formula1>
    </dataValidation>
    <dataValidation type="list" allowBlank="1" showInputMessage="1" showErrorMessage="1" sqref="I12:I27" xr:uid="{635F01FB-1B2D-49B3-97F7-A8D076BC8E87}">
      <formula1>"Low,Medium,High,N/A"</formula1>
    </dataValidation>
    <dataValidation type="list" allowBlank="1" showInputMessage="1" showErrorMessage="1" sqref="J12:J27" xr:uid="{8D3E2ED3-6E87-4586-AF06-86A50A769175}">
      <formula1>"Short(&lt;5yrs),Short/Medium,Medium(10yrs),Medium/Long,Long(20+yrs),N/A"</formula1>
    </dataValidation>
    <dataValidation type="list" allowBlank="1" showInputMessage="1" showErrorMessage="1" sqref="K12:K27" xr:uid="{23860DA3-99AB-40EB-891F-347428ABB485}">
      <formula1>"Localised,District-wide,Regional,National,N/A"</formula1>
    </dataValidation>
    <dataValidation type="list" allowBlank="1" showInputMessage="1" showErrorMessage="1" sqref="L12:L27" xr:uid="{C0B53A44-B090-43E5-A176-FB979687E2F3}">
      <formula1>"Permenant/Irreversible,Permenant/Reversible,Temporary/Irreversible,Temporary/Reversible,N/A"</formula1>
    </dataValidation>
    <dataValidation type="list" allowBlank="1" showInputMessage="1" showErrorMessage="1" sqref="M12:M27 R12:R27" xr:uid="{8CB2F846-9998-4B43-9741-E7174709D6FE}">
      <formula1>"Significant Positive,Minor Positive,Neutral,Uncertain,Minor Negative,Significant Negative"</formula1>
    </dataValidation>
    <dataValidation type="list" allowBlank="1" showInputMessage="1" showErrorMessage="1" sqref="D12:D27 O12:O27" xr:uid="{06004D5E-B8F6-4917-9E39-F9C652BDC3AA}">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635FD-64BB-42B4-B157-5887CF4D2409}">
  <sheetPr>
    <tabColor theme="9" tint="0.59999389629810485"/>
  </sheetPr>
  <dimension ref="A1:V27"/>
  <sheetViews>
    <sheetView showGridLines="0" showWhiteSpace="0" topLeftCell="J20" zoomScale="60" zoomScaleNormal="60" zoomScaleSheetLayoutView="51" zoomScalePageLayoutView="20" workbookViewId="0">
      <selection activeCell="Q23" sqref="Q23"/>
    </sheetView>
  </sheetViews>
  <sheetFormatPr defaultRowHeight="14.5"/>
  <cols>
    <col min="1" max="1" width="55.1796875" style="192"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8.7265625" customWidth="1"/>
  </cols>
  <sheetData>
    <row r="1" spans="1:22">
      <c r="A1" s="222" t="s">
        <v>240</v>
      </c>
      <c r="B1" s="7"/>
      <c r="C1" s="45" t="s">
        <v>1889</v>
      </c>
      <c r="D1" s="63"/>
      <c r="E1" s="63"/>
      <c r="F1" s="63"/>
      <c r="G1" s="63"/>
      <c r="H1" s="63"/>
      <c r="I1" s="1"/>
      <c r="J1" s="1"/>
      <c r="K1" s="1"/>
      <c r="L1" s="1"/>
      <c r="M1" s="1"/>
      <c r="N1" s="1"/>
      <c r="O1" s="1"/>
      <c r="P1" s="1"/>
      <c r="Q1" s="1"/>
      <c r="R1" s="1"/>
      <c r="S1" s="1"/>
    </row>
    <row r="2" spans="1:22">
      <c r="A2" s="222" t="s">
        <v>241</v>
      </c>
      <c r="B2" s="7"/>
      <c r="C2" s="45" t="s">
        <v>1859</v>
      </c>
      <c r="D2" s="63"/>
      <c r="E2" s="63"/>
      <c r="F2" s="63"/>
      <c r="G2" s="63"/>
      <c r="H2" s="63"/>
      <c r="I2" s="1"/>
      <c r="J2" s="1"/>
      <c r="K2" s="1"/>
      <c r="L2" s="1"/>
      <c r="M2" s="1"/>
      <c r="N2" s="1"/>
      <c r="O2" s="1"/>
      <c r="P2" s="1"/>
      <c r="Q2" s="1"/>
      <c r="R2" s="1"/>
      <c r="S2" s="1"/>
    </row>
    <row r="3" spans="1:22">
      <c r="A3" s="223" t="s">
        <v>242</v>
      </c>
      <c r="B3" s="8"/>
      <c r="C3" s="45" t="s">
        <v>69</v>
      </c>
      <c r="D3" s="63"/>
      <c r="E3" s="63"/>
      <c r="F3" s="63"/>
      <c r="G3" s="63"/>
      <c r="H3" s="63"/>
      <c r="I3" s="1"/>
      <c r="J3" s="1"/>
      <c r="K3" s="1"/>
      <c r="L3" s="1"/>
      <c r="M3" s="1"/>
      <c r="N3" s="1"/>
      <c r="O3" s="1"/>
      <c r="P3" s="1"/>
      <c r="Q3" s="1"/>
      <c r="R3" s="1"/>
      <c r="S3" s="1"/>
    </row>
    <row r="4" spans="1:22">
      <c r="A4" s="223" t="s">
        <v>243</v>
      </c>
      <c r="B4" s="8"/>
      <c r="C4" s="45" t="s">
        <v>879</v>
      </c>
      <c r="D4" s="63"/>
      <c r="E4" s="63"/>
      <c r="F4" s="63"/>
      <c r="G4" s="63"/>
      <c r="H4" s="63"/>
      <c r="I4" s="1"/>
      <c r="J4" s="1"/>
      <c r="K4" s="1"/>
      <c r="L4" s="1"/>
      <c r="M4" s="1"/>
      <c r="N4" s="1"/>
      <c r="O4" s="1"/>
      <c r="P4" s="1"/>
      <c r="Q4" s="1"/>
      <c r="R4" s="1"/>
      <c r="S4" s="1"/>
    </row>
    <row r="5" spans="1:22">
      <c r="A5" s="223" t="s">
        <v>244</v>
      </c>
      <c r="B5" s="8"/>
      <c r="C5" s="14" t="s">
        <v>1860</v>
      </c>
      <c r="D5" s="63"/>
      <c r="E5" s="63"/>
      <c r="F5" s="63"/>
      <c r="G5" s="63"/>
      <c r="H5" s="63"/>
      <c r="I5" s="1"/>
      <c r="J5" s="1"/>
      <c r="K5" s="1"/>
      <c r="L5" s="1"/>
      <c r="M5" s="1"/>
      <c r="N5" s="1"/>
      <c r="O5" s="1"/>
      <c r="P5" s="1"/>
      <c r="Q5" s="1"/>
      <c r="R5" s="1"/>
      <c r="S5" s="1"/>
    </row>
    <row r="6" spans="1:22" ht="57" customHeight="1">
      <c r="A6" s="223" t="s">
        <v>245</v>
      </c>
      <c r="B6" s="8"/>
      <c r="C6" s="45" t="s">
        <v>1861</v>
      </c>
      <c r="D6" s="63"/>
      <c r="E6" s="63"/>
      <c r="F6" s="63"/>
      <c r="G6" s="63"/>
      <c r="H6" s="63"/>
      <c r="I6" s="1"/>
      <c r="J6" s="1"/>
      <c r="K6" s="1"/>
      <c r="L6" s="1"/>
      <c r="M6" s="1"/>
      <c r="N6" s="1"/>
      <c r="O6" s="1"/>
      <c r="P6" s="1"/>
      <c r="Q6" s="1"/>
      <c r="R6" s="1"/>
      <c r="S6" s="1"/>
    </row>
    <row r="7" spans="1:22">
      <c r="A7" s="223" t="s">
        <v>246</v>
      </c>
      <c r="B7" s="8"/>
      <c r="C7" s="45" t="s">
        <v>402</v>
      </c>
      <c r="D7" s="63"/>
      <c r="E7" s="63"/>
      <c r="F7" s="63"/>
      <c r="G7" s="63"/>
      <c r="H7" s="63"/>
      <c r="I7" s="1"/>
      <c r="J7" s="1"/>
      <c r="K7" s="1"/>
      <c r="L7" s="1"/>
      <c r="M7" s="1"/>
      <c r="N7" s="1"/>
      <c r="O7" s="1"/>
      <c r="P7" s="1"/>
      <c r="Q7" s="1"/>
      <c r="R7" s="1"/>
      <c r="S7" s="1"/>
    </row>
    <row r="8" spans="1:22">
      <c r="A8" s="223" t="s">
        <v>247</v>
      </c>
      <c r="B8" s="8"/>
      <c r="C8" s="46" t="s">
        <v>403</v>
      </c>
      <c r="D8" s="64"/>
      <c r="E8" s="64"/>
      <c r="F8" s="64"/>
      <c r="G8" s="64"/>
      <c r="H8" s="64"/>
      <c r="I8" s="1"/>
      <c r="J8" s="1"/>
      <c r="K8" s="1"/>
      <c r="L8" s="1"/>
      <c r="M8" s="1"/>
      <c r="N8" s="1"/>
      <c r="O8" s="1"/>
      <c r="P8" s="1"/>
      <c r="Q8" s="1"/>
      <c r="R8" s="1"/>
      <c r="S8" s="1"/>
    </row>
    <row r="9" spans="1:22">
      <c r="A9" s="224" t="s">
        <v>404</v>
      </c>
      <c r="C9" s="98">
        <v>46141</v>
      </c>
      <c r="D9" s="99" t="s">
        <v>636</v>
      </c>
      <c r="E9" s="1" t="s">
        <v>498</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225"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V11" s="12" t="s">
        <v>414</v>
      </c>
    </row>
    <row r="12" spans="1:22" ht="409.6" customHeight="1">
      <c r="A12" s="217" t="s">
        <v>415</v>
      </c>
      <c r="B12" s="215" t="s">
        <v>30</v>
      </c>
      <c r="C12" s="216" t="s">
        <v>416</v>
      </c>
      <c r="D12" s="217" t="s">
        <v>417</v>
      </c>
      <c r="E12" s="217">
        <f ca="1">COUNTIFS(INDIRECT("RAG!$C$"&amp;$V12&amp;":$AX$"&amp;$V12),E$11,RAG!$C$2:$AX$2,$B12)</f>
        <v>2</v>
      </c>
      <c r="F12" s="217">
        <f ca="1">COUNTIFS(INDIRECT("RAG!$C$"&amp;$V12&amp;":$AX$"&amp;$V12),F$11,RAG!$C$2:$AX$2,$B12)</f>
        <v>0</v>
      </c>
      <c r="G12" s="217">
        <f ca="1">COUNTIFS(INDIRECT("RAG!$C$"&amp;$V12&amp;":$AX$"&amp;$V12),G$11,RAG!$C$2:$AX$2,$B12)</f>
        <v>5</v>
      </c>
      <c r="H12" s="119" t="s">
        <v>418</v>
      </c>
      <c r="I12" s="119" t="s">
        <v>419</v>
      </c>
      <c r="J12" s="119" t="s">
        <v>428</v>
      </c>
      <c r="K12" s="119" t="s">
        <v>421</v>
      </c>
      <c r="L12" s="119" t="s">
        <v>430</v>
      </c>
      <c r="M12" s="218" t="s">
        <v>298</v>
      </c>
      <c r="N12" s="219" t="s">
        <v>1927</v>
      </c>
      <c r="O12" s="220" t="s">
        <v>417</v>
      </c>
      <c r="P12" s="217" t="s">
        <v>598</v>
      </c>
      <c r="Q12" s="64" t="s">
        <v>1847</v>
      </c>
      <c r="R12" s="218" t="s">
        <v>294</v>
      </c>
      <c r="S12" s="221"/>
      <c r="T12" s="56"/>
      <c r="V12">
        <v>7</v>
      </c>
    </row>
    <row r="13" spans="1:22" ht="153.65" customHeight="1">
      <c r="A13" s="11"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11" t="s">
        <v>1862</v>
      </c>
      <c r="O13" s="184" t="s">
        <v>417</v>
      </c>
      <c r="P13" s="11"/>
      <c r="Q13" s="11"/>
      <c r="R13" s="38" t="s">
        <v>522</v>
      </c>
      <c r="S13" s="83"/>
      <c r="T13" s="57"/>
      <c r="V13">
        <v>7</v>
      </c>
    </row>
    <row r="14" spans="1:22" ht="208" customHeight="1">
      <c r="A14" s="11" t="s">
        <v>432</v>
      </c>
      <c r="B14" s="41" t="s">
        <v>31</v>
      </c>
      <c r="C14" s="40" t="s">
        <v>433</v>
      </c>
      <c r="D14" s="11" t="s">
        <v>417</v>
      </c>
      <c r="E14" s="11">
        <f ca="1">COUNTIFS(INDIRECT("RAG!$C$"&amp;$V14&amp;":$AX$"&amp;$V14),E$11,RAG!$C$2:$AX$2,$B14)</f>
        <v>2</v>
      </c>
      <c r="F14" s="11">
        <f ca="1">COUNTIFS(INDIRECT("RAG!$C$"&amp;$V14&amp;":$AX$"&amp;$V14),F$11,RAG!$C$2:$AX$2,$B14)</f>
        <v>4</v>
      </c>
      <c r="G14" s="11">
        <f ca="1">COUNTIFS(INDIRECT("RAG!$C$"&amp;$V14&amp;":$AX$"&amp;$V14),G$11,RAG!$C$2:$AX$2,$B14)</f>
        <v>2</v>
      </c>
      <c r="H14" s="47" t="s">
        <v>230</v>
      </c>
      <c r="I14" s="47" t="s">
        <v>230</v>
      </c>
      <c r="J14" s="47" t="s">
        <v>230</v>
      </c>
      <c r="K14" s="47" t="s">
        <v>230</v>
      </c>
      <c r="L14" s="47" t="s">
        <v>230</v>
      </c>
      <c r="M14" s="38" t="s">
        <v>298</v>
      </c>
      <c r="N14" s="197" t="s">
        <v>1863</v>
      </c>
      <c r="O14" s="184" t="s">
        <v>417</v>
      </c>
      <c r="P14" s="11" t="s">
        <v>435</v>
      </c>
      <c r="Q14" s="64" t="s">
        <v>568</v>
      </c>
      <c r="R14" s="38" t="s">
        <v>295</v>
      </c>
      <c r="S14" s="84"/>
      <c r="T14" s="56"/>
      <c r="V14">
        <v>7</v>
      </c>
    </row>
    <row r="15" spans="1:22" ht="106.5" customHeight="1">
      <c r="A15" s="11" t="s">
        <v>437</v>
      </c>
      <c r="B15" s="41" t="s">
        <v>290</v>
      </c>
      <c r="C15" s="40" t="s">
        <v>438</v>
      </c>
      <c r="D15" s="11" t="s">
        <v>439</v>
      </c>
      <c r="E15" s="88"/>
      <c r="F15" s="88"/>
      <c r="G15" s="88"/>
      <c r="H15" s="47" t="s">
        <v>230</v>
      </c>
      <c r="I15" s="47" t="s">
        <v>230</v>
      </c>
      <c r="J15" s="47" t="s">
        <v>230</v>
      </c>
      <c r="K15" s="47" t="s">
        <v>230</v>
      </c>
      <c r="L15" s="47" t="s">
        <v>230</v>
      </c>
      <c r="M15" s="38" t="s">
        <v>295</v>
      </c>
      <c r="N15" s="11" t="s">
        <v>502</v>
      </c>
      <c r="O15" s="184" t="s">
        <v>439</v>
      </c>
      <c r="P15" s="11"/>
      <c r="Q15" s="11"/>
      <c r="R15" s="38" t="s">
        <v>295</v>
      </c>
      <c r="S15" s="83"/>
      <c r="T15" s="58"/>
      <c r="V15">
        <v>7</v>
      </c>
    </row>
    <row r="16" spans="1:22" ht="87">
      <c r="A16" s="11"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11" t="s">
        <v>504</v>
      </c>
      <c r="O16" s="184" t="s">
        <v>417</v>
      </c>
      <c r="P16" s="185"/>
      <c r="Q16" s="185"/>
      <c r="R16" s="38" t="s">
        <v>295</v>
      </c>
      <c r="S16" s="83"/>
      <c r="T16" s="58"/>
      <c r="V16">
        <v>7</v>
      </c>
    </row>
    <row r="17" spans="1:22" ht="129" customHeight="1">
      <c r="A17" s="11"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11" t="s">
        <v>1864</v>
      </c>
      <c r="O17" s="184" t="s">
        <v>417</v>
      </c>
      <c r="P17" s="185"/>
      <c r="Q17" s="186"/>
      <c r="R17" s="38" t="s">
        <v>294</v>
      </c>
      <c r="S17" s="85"/>
      <c r="T17" s="58"/>
      <c r="V17">
        <v>7</v>
      </c>
    </row>
    <row r="18" spans="1:22" ht="125.15" customHeight="1">
      <c r="A18" s="11"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38" t="s">
        <v>295</v>
      </c>
      <c r="N18" s="11" t="s">
        <v>884</v>
      </c>
      <c r="O18" s="184" t="s">
        <v>417</v>
      </c>
      <c r="P18" s="185"/>
      <c r="Q18" s="11"/>
      <c r="R18" s="38" t="s">
        <v>295</v>
      </c>
      <c r="S18" s="85"/>
      <c r="T18" s="56"/>
      <c r="V18">
        <v>7</v>
      </c>
    </row>
    <row r="19" spans="1:22" ht="159.5">
      <c r="A19" s="11" t="s">
        <v>451</v>
      </c>
      <c r="B19" s="41" t="s">
        <v>11</v>
      </c>
      <c r="C19" s="40" t="s">
        <v>452</v>
      </c>
      <c r="D19" s="11" t="s">
        <v>439</v>
      </c>
      <c r="E19" s="11">
        <f ca="1">COUNTIFS(INDIRECT("RAG!$C$"&amp;$V19&amp;":$AX$"&amp;$V19),E$11,RAG!$C$2:$AX$2,$B19)</f>
        <v>1</v>
      </c>
      <c r="F19" s="11">
        <f ca="1">COUNTIFS(INDIRECT("RAG!$C$"&amp;$V19&amp;":$AX$"&amp;$V19),F$11,RAG!$C$2:$AX$2,$B19)</f>
        <v>4</v>
      </c>
      <c r="G19" s="11">
        <f ca="1">COUNTIFS(INDIRECT("RAG!$C$"&amp;$V19&amp;":$AX$"&amp;$V19),G$11,RAG!$C$2:$AX$2,$B19)</f>
        <v>0</v>
      </c>
      <c r="H19" s="47" t="s">
        <v>230</v>
      </c>
      <c r="I19" s="47" t="s">
        <v>230</v>
      </c>
      <c r="J19" s="47" t="s">
        <v>230</v>
      </c>
      <c r="K19" s="47" t="s">
        <v>230</v>
      </c>
      <c r="L19" s="47" t="s">
        <v>230</v>
      </c>
      <c r="M19" s="38" t="s">
        <v>295</v>
      </c>
      <c r="N19" s="11" t="s">
        <v>1865</v>
      </c>
      <c r="O19" s="184" t="s">
        <v>439</v>
      </c>
      <c r="P19" s="11" t="s">
        <v>435</v>
      </c>
      <c r="Q19" s="11" t="s">
        <v>587</v>
      </c>
      <c r="R19" s="38" t="s">
        <v>295</v>
      </c>
      <c r="S19" s="84"/>
      <c r="T19" s="56"/>
      <c r="V19">
        <v>7</v>
      </c>
    </row>
    <row r="20" spans="1:22" ht="101.5">
      <c r="A20" s="11" t="s">
        <v>456</v>
      </c>
      <c r="B20" s="41" t="s">
        <v>13</v>
      </c>
      <c r="C20" s="40" t="s">
        <v>457</v>
      </c>
      <c r="D20" s="11" t="s">
        <v>417</v>
      </c>
      <c r="E20" s="11">
        <f ca="1">COUNTIFS(INDIRECT("RAG!$C$"&amp;$V20&amp;":$AX$"&amp;$V20),E$11,RAG!$C$2:$AX$2,$B20)</f>
        <v>2</v>
      </c>
      <c r="F20" s="11">
        <f ca="1">COUNTIFS(INDIRECT("RAG!$C$"&amp;$V20&amp;":$AX$"&amp;$V20),F$11,RAG!$C$2:$AX$2,$B20)</f>
        <v>1</v>
      </c>
      <c r="G20" s="11">
        <f ca="1">COUNTIFS(INDIRECT("RAG!$C$"&amp;$V20&amp;":$AX$"&amp;$V20),G$11,RAG!$C$2:$AX$2,$B20)</f>
        <v>0</v>
      </c>
      <c r="H20" s="47" t="s">
        <v>418</v>
      </c>
      <c r="I20" s="47" t="s">
        <v>427</v>
      </c>
      <c r="J20" s="47" t="s">
        <v>428</v>
      </c>
      <c r="K20" s="47" t="s">
        <v>421</v>
      </c>
      <c r="L20" s="47" t="s">
        <v>430</v>
      </c>
      <c r="M20" s="38" t="s">
        <v>295</v>
      </c>
      <c r="N20" s="11" t="s">
        <v>1866</v>
      </c>
      <c r="O20" s="184" t="s">
        <v>439</v>
      </c>
      <c r="P20" s="11" t="s">
        <v>435</v>
      </c>
      <c r="Q20" s="11" t="s">
        <v>794</v>
      </c>
      <c r="R20" s="38" t="s">
        <v>295</v>
      </c>
      <c r="S20" s="84"/>
      <c r="T20" s="58"/>
      <c r="V20">
        <v>7</v>
      </c>
    </row>
    <row r="21" spans="1:22" ht="75.650000000000006" customHeight="1">
      <c r="A21" s="11"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87" t="s">
        <v>1867</v>
      </c>
      <c r="O21" s="184" t="s">
        <v>417</v>
      </c>
      <c r="P21" s="185"/>
      <c r="Q21" s="11"/>
      <c r="R21" s="38" t="s">
        <v>295</v>
      </c>
      <c r="S21" s="84"/>
      <c r="T21" s="58"/>
      <c r="V21">
        <v>7</v>
      </c>
    </row>
    <row r="22" spans="1:22" ht="232">
      <c r="A22" s="11" t="s">
        <v>463</v>
      </c>
      <c r="B22" s="41" t="s">
        <v>15</v>
      </c>
      <c r="C22" s="40" t="s">
        <v>464</v>
      </c>
      <c r="D22" s="11" t="s">
        <v>417</v>
      </c>
      <c r="E22" s="11">
        <f ca="1">COUNTIFS(INDIRECT("RAG!$C$"&amp;$V22&amp;":$AX$"&amp;$V22),E$11,RAG!$C$2:$AX$2,$B22)</f>
        <v>1</v>
      </c>
      <c r="F22" s="11">
        <f ca="1">COUNTIFS(INDIRECT("RAG!$C$"&amp;$V22&amp;":$AX$"&amp;$V22),F$11,RAG!$C$2:$AX$2,$B22)</f>
        <v>2</v>
      </c>
      <c r="G22" s="11">
        <f ca="1">COUNTIFS(INDIRECT("RAG!$C$"&amp;$V22&amp;":$AX$"&amp;$V22),G$11,RAG!$C$2:$AX$2,$B22)</f>
        <v>2</v>
      </c>
      <c r="H22" s="47" t="s">
        <v>418</v>
      </c>
      <c r="I22" s="47" t="s">
        <v>458</v>
      </c>
      <c r="J22" s="47" t="s">
        <v>428</v>
      </c>
      <c r="K22" s="47" t="s">
        <v>421</v>
      </c>
      <c r="L22" s="47" t="s">
        <v>430</v>
      </c>
      <c r="M22" s="38" t="s">
        <v>300</v>
      </c>
      <c r="N22" s="11" t="s">
        <v>1868</v>
      </c>
      <c r="O22" s="184" t="s">
        <v>417</v>
      </c>
      <c r="P22" s="11" t="s">
        <v>644</v>
      </c>
      <c r="Q22" s="11" t="s">
        <v>1869</v>
      </c>
      <c r="R22" s="38" t="s">
        <v>300</v>
      </c>
      <c r="S22" s="73" t="s">
        <v>468</v>
      </c>
      <c r="T22" s="56"/>
      <c r="V22">
        <v>7</v>
      </c>
    </row>
    <row r="23" spans="1:22" ht="409.6" customHeight="1">
      <c r="A23" s="11" t="s">
        <v>469</v>
      </c>
      <c r="B23" s="41" t="s">
        <v>19</v>
      </c>
      <c r="C23" s="40" t="s">
        <v>470</v>
      </c>
      <c r="D23" s="11" t="s">
        <v>417</v>
      </c>
      <c r="E23" s="11">
        <f ca="1">COUNTIFS(INDIRECT("RAG!$C$"&amp;$V23&amp;":$AX$"&amp;$V23),E$11,RAG!$C$2:$AX$2,$B23)</f>
        <v>0</v>
      </c>
      <c r="F23" s="11">
        <f ca="1">COUNTIFS(INDIRECT("RAG!$C$"&amp;$V23&amp;":$AX$"&amp;$V23),F$11,RAG!$C$2:$AX$2,$B23)</f>
        <v>0</v>
      </c>
      <c r="G23" s="11">
        <f ca="1">COUNTIFS(INDIRECT("RAG!$C$"&amp;$V23&amp;":$AX$"&amp;$V23),G$11,RAG!$C$2:$AX$2,$B23)</f>
        <v>4</v>
      </c>
      <c r="H23" s="47" t="s">
        <v>418</v>
      </c>
      <c r="I23" s="47" t="s">
        <v>458</v>
      </c>
      <c r="J23" s="47" t="s">
        <v>471</v>
      </c>
      <c r="K23" s="47" t="s">
        <v>421</v>
      </c>
      <c r="L23" s="47" t="s">
        <v>430</v>
      </c>
      <c r="M23" s="38" t="s">
        <v>295</v>
      </c>
      <c r="N23" s="11" t="s">
        <v>1928</v>
      </c>
      <c r="O23" s="184" t="s">
        <v>417</v>
      </c>
      <c r="P23" s="64" t="s">
        <v>473</v>
      </c>
      <c r="Q23" s="11" t="s">
        <v>1929</v>
      </c>
      <c r="R23" s="38" t="s">
        <v>295</v>
      </c>
      <c r="S23" s="84"/>
      <c r="T23" s="56"/>
      <c r="V23">
        <v>7</v>
      </c>
    </row>
    <row r="24" spans="1:22" ht="176.15" customHeight="1">
      <c r="A24" s="11"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295</v>
      </c>
      <c r="N24" s="11" t="s">
        <v>1870</v>
      </c>
      <c r="O24" s="184" t="s">
        <v>439</v>
      </c>
      <c r="P24" s="11"/>
      <c r="Q24" s="64" t="s">
        <v>608</v>
      </c>
      <c r="R24" s="38" t="s">
        <v>295</v>
      </c>
      <c r="S24" s="84"/>
      <c r="T24" s="58"/>
      <c r="V24">
        <v>7</v>
      </c>
    </row>
    <row r="25" spans="1:22" ht="58">
      <c r="A25" s="53" t="s">
        <v>480</v>
      </c>
      <c r="B25" s="41" t="s">
        <v>22</v>
      </c>
      <c r="C25" s="40" t="s">
        <v>481</v>
      </c>
      <c r="D25" s="11" t="s">
        <v>417</v>
      </c>
      <c r="E25" s="11">
        <f ca="1">COUNTIFS(INDIRECT("RAG!$C$"&amp;$V25&amp;":$AX$"&amp;$V25),E$11,RAG!$C$2:$AX$2,$B25)</f>
        <v>0</v>
      </c>
      <c r="F25" s="11">
        <f ca="1">COUNTIFS(INDIRECT("RAG!$C$"&amp;$V25&amp;":$AX$"&amp;$V25),F$11,RAG!$C$2:$AX$2,$B25)</f>
        <v>1</v>
      </c>
      <c r="G25" s="11">
        <f ca="1">COUNTIFS(INDIRECT("RAG!$C$"&amp;$V25&amp;":$AX$"&amp;$V25),G$11,RAG!$C$2:$AX$2,$B25)</f>
        <v>1</v>
      </c>
      <c r="H25" s="47" t="s">
        <v>418</v>
      </c>
      <c r="I25" s="47" t="s">
        <v>419</v>
      </c>
      <c r="J25" s="47" t="s">
        <v>428</v>
      </c>
      <c r="K25" s="47" t="s">
        <v>421</v>
      </c>
      <c r="L25" s="47" t="s">
        <v>430</v>
      </c>
      <c r="M25" s="38" t="s">
        <v>295</v>
      </c>
      <c r="N25" s="11" t="s">
        <v>1871</v>
      </c>
      <c r="O25" s="184" t="s">
        <v>439</v>
      </c>
      <c r="P25" s="11" t="s">
        <v>1872</v>
      </c>
      <c r="Q25" s="11" t="s">
        <v>1873</v>
      </c>
      <c r="R25" s="38" t="s">
        <v>295</v>
      </c>
      <c r="S25" s="83"/>
      <c r="T25" s="58"/>
      <c r="V25">
        <v>7</v>
      </c>
    </row>
    <row r="26" spans="1:22" ht="87">
      <c r="A26" s="11"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11" t="s">
        <v>1874</v>
      </c>
      <c r="O26" s="184" t="s">
        <v>439</v>
      </c>
      <c r="P26" s="189" t="s">
        <v>487</v>
      </c>
      <c r="Q26" s="189" t="s">
        <v>800</v>
      </c>
      <c r="R26" s="38" t="s">
        <v>295</v>
      </c>
      <c r="S26" s="83"/>
      <c r="T26" s="58"/>
      <c r="V26">
        <v>7</v>
      </c>
    </row>
    <row r="27" spans="1:22" ht="208.5" customHeight="1">
      <c r="A27" s="11"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196" t="s">
        <v>560</v>
      </c>
      <c r="O27" s="184" t="s">
        <v>417</v>
      </c>
      <c r="P27" s="11" t="s">
        <v>493</v>
      </c>
      <c r="Q27" s="11" t="s">
        <v>494</v>
      </c>
      <c r="R27" s="38" t="s">
        <v>298</v>
      </c>
      <c r="S27" s="84"/>
      <c r="T27" s="58"/>
      <c r="V27">
        <v>7</v>
      </c>
    </row>
  </sheetData>
  <sheetProtection algorithmName="SHA-512" hashValue="fUv5NAu+7tVyXaziICQ1ba3d7X2skBTefTga/r0D0NXrW+qe9sny7aydWYudij+LwDcUcGHieHd0m+kf3WShlw==" saltValue="vp88n/Ut67vnIX4czckvdw==" spinCount="100000" sheet="1" objects="1" scenarios="1"/>
  <mergeCells count="3">
    <mergeCell ref="A10:C10"/>
    <mergeCell ref="D10:G10"/>
    <mergeCell ref="H10:S10"/>
  </mergeCells>
  <conditionalFormatting sqref="E12:E27">
    <cfRule type="cellIs" dxfId="1913" priority="1" operator="greaterThan">
      <formula>0</formula>
    </cfRule>
  </conditionalFormatting>
  <conditionalFormatting sqref="F12:F14 F16:F27">
    <cfRule type="cellIs" dxfId="1912" priority="3" operator="greaterThan">
      <formula>0</formula>
    </cfRule>
  </conditionalFormatting>
  <conditionalFormatting sqref="G12:G14 G16:G27">
    <cfRule type="cellIs" dxfId="1911" priority="2" operator="greaterThan">
      <formula>0</formula>
    </cfRule>
  </conditionalFormatting>
  <conditionalFormatting sqref="M12:M27">
    <cfRule type="cellIs" dxfId="1910" priority="16" operator="equal">
      <formula>"Minor Negative"</formula>
    </cfRule>
    <cfRule type="cellIs" dxfId="1909" priority="17" operator="equal">
      <formula>"Significant Negative"</formula>
    </cfRule>
    <cfRule type="cellIs" dxfId="1908" priority="18" operator="equal">
      <formula>"Minor Positive"</formula>
    </cfRule>
    <cfRule type="cellIs" dxfId="1907" priority="19" operator="equal">
      <formula>"Significant Positive"</formula>
    </cfRule>
    <cfRule type="cellIs" dxfId="1906" priority="20" operator="equal">
      <formula>"Neutral"</formula>
    </cfRule>
  </conditionalFormatting>
  <conditionalFormatting sqref="N21">
    <cfRule type="cellIs" dxfId="1905" priority="5" operator="equal">
      <formula>"Significant Negative"</formula>
    </cfRule>
    <cfRule type="cellIs" dxfId="1904" priority="6" operator="equal">
      <formula>"Minor Negative"</formula>
    </cfRule>
    <cfRule type="cellIs" dxfId="1903" priority="7" operator="equal">
      <formula>"Uncertain"</formula>
    </cfRule>
    <cfRule type="cellIs" dxfId="1902" priority="8" operator="equal">
      <formula>"Neutral"</formula>
    </cfRule>
    <cfRule type="cellIs" dxfId="1901" priority="9" operator="equal">
      <formula>"Minor Positive"</formula>
    </cfRule>
    <cfRule type="cellIs" dxfId="1900" priority="10" operator="equal">
      <formula>"Significant Positive"</formula>
    </cfRule>
  </conditionalFormatting>
  <conditionalFormatting sqref="R12:R27">
    <cfRule type="cellIs" dxfId="1899" priority="11" operator="equal">
      <formula>"Minor Negative"</formula>
    </cfRule>
    <cfRule type="cellIs" dxfId="1898" priority="12" operator="equal">
      <formula>"Significant Negative"</formula>
    </cfRule>
    <cfRule type="cellIs" dxfId="1897" priority="13" operator="equal">
      <formula>"Minor Positive"</formula>
    </cfRule>
    <cfRule type="cellIs" dxfId="1896" priority="14" operator="equal">
      <formula>"Significant Positive"</formula>
    </cfRule>
    <cfRule type="cellIs" dxfId="1895" priority="15" operator="equal">
      <formula>"Neutral"</formula>
    </cfRule>
  </conditionalFormatting>
  <dataValidations count="7">
    <dataValidation type="list" allowBlank="1" showInputMessage="1" showErrorMessage="1" sqref="D12:D27 O12:O27" xr:uid="{F34EE438-E25E-4166-9CA3-7443DD5422FB}">
      <formula1>"Yes,No"</formula1>
    </dataValidation>
    <dataValidation type="list" allowBlank="1" showInputMessage="1" showErrorMessage="1" sqref="M12:M27 R12:R27" xr:uid="{65F12014-88A5-47FD-83D8-F59880785BB0}">
      <formula1>"Significant Positive,Minor Positive,Neutral,Uncertain,Minor Negative,Significant Negative"</formula1>
    </dataValidation>
    <dataValidation type="list" allowBlank="1" showInputMessage="1" showErrorMessage="1" sqref="L12:L27" xr:uid="{C23C83E1-5664-4D7F-8C7C-FC1378C3CE21}">
      <formula1>"Permenant/Irreversible,Permenant/Reversible,Temporary/Irreversible,Temporary/Reversible,N/A"</formula1>
    </dataValidation>
    <dataValidation type="list" allowBlank="1" showInputMessage="1" showErrorMessage="1" sqref="K12:K27" xr:uid="{15B94563-6785-45D2-BD39-E454D5FF51D6}">
      <formula1>"Localised,District-wide,Regional,National,N/A"</formula1>
    </dataValidation>
    <dataValidation type="list" allowBlank="1" showInputMessage="1" showErrorMessage="1" sqref="J12:J27" xr:uid="{E781CE59-6093-495E-B824-D3F9A44CC40A}">
      <formula1>"Short(&lt;5yrs),Short/Medium,Medium(10yrs),Medium/Long,Long(20+yrs),N/A"</formula1>
    </dataValidation>
    <dataValidation type="list" allowBlank="1" showInputMessage="1" showErrorMessage="1" sqref="I12:I27" xr:uid="{27A2DA08-7066-4C26-981D-68D712D732E6}">
      <formula1>"Low,Medium,High,N/A"</formula1>
    </dataValidation>
    <dataValidation type="list" allowBlank="1" showInputMessage="1" showErrorMessage="1" sqref="H12:H27" xr:uid="{AE87F59F-C1C0-4232-B320-E4C11486148B}">
      <formula1>"Direct,Indirect,N/A"</formula1>
    </dataValidation>
  </dataValidations>
  <pageMargins left="0.70866141732283472" right="0.70866141732283472" top="0.74803149606299213" bottom="0.74803149606299213" header="0.31496062992125984" footer="0.31496062992125984"/>
  <pageSetup paperSize="9" scale="26" orientation="landscape"/>
  <rowBreaks count="1" manualBreakCount="1">
    <brk id="20" max="16383" man="1"/>
  </rowBreaks>
  <colBreaks count="1" manualBreakCount="1">
    <brk id="3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3A409-9507-404C-B32B-DD0D11D05D3C}">
  <sheetPr>
    <tabColor theme="9" tint="0.59999389629810485"/>
  </sheetPr>
  <dimension ref="A1:X27"/>
  <sheetViews>
    <sheetView showGridLines="0" showWhiteSpace="0" topLeftCell="A25" zoomScale="50" zoomScaleNormal="50" zoomScaleSheetLayoutView="51" zoomScalePageLayoutView="20" workbookViewId="0">
      <selection activeCell="N21" sqref="N21"/>
    </sheetView>
  </sheetViews>
  <sheetFormatPr defaultRowHeight="14.5"/>
  <cols>
    <col min="1" max="1" width="55.1796875" style="192"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222" t="s">
        <v>240</v>
      </c>
      <c r="B1" s="228"/>
      <c r="C1" s="45" t="s">
        <v>1617</v>
      </c>
      <c r="D1" s="63"/>
      <c r="E1" s="63"/>
      <c r="F1" s="63"/>
      <c r="G1" s="63"/>
      <c r="H1" s="63"/>
      <c r="I1" s="1"/>
      <c r="J1" s="1"/>
      <c r="K1" s="1"/>
      <c r="L1" s="1"/>
      <c r="M1" s="1"/>
      <c r="N1" s="1"/>
      <c r="O1" s="1"/>
      <c r="P1" s="1"/>
      <c r="Q1" s="1"/>
      <c r="R1" s="1"/>
      <c r="S1" s="1"/>
    </row>
    <row r="2" spans="1:23">
      <c r="A2" s="222" t="s">
        <v>241</v>
      </c>
      <c r="B2" s="228"/>
      <c r="C2" s="45" t="s">
        <v>1479</v>
      </c>
      <c r="D2" s="63"/>
      <c r="E2" s="63"/>
      <c r="F2" s="63"/>
      <c r="G2" s="63"/>
      <c r="H2" s="63"/>
      <c r="I2" s="1"/>
      <c r="J2" s="1"/>
      <c r="K2" s="1"/>
      <c r="L2" s="1"/>
      <c r="M2" s="1"/>
      <c r="N2" s="1"/>
      <c r="O2" s="1"/>
      <c r="P2" s="1"/>
      <c r="Q2" s="1"/>
      <c r="R2" s="1"/>
      <c r="S2" s="1"/>
    </row>
    <row r="3" spans="1:23">
      <c r="A3" s="223" t="s">
        <v>242</v>
      </c>
      <c r="B3" s="229"/>
      <c r="C3" s="45" t="s">
        <v>176</v>
      </c>
      <c r="D3" s="63"/>
      <c r="E3" s="63"/>
      <c r="F3" s="63"/>
      <c r="G3" s="63"/>
      <c r="H3" s="63"/>
      <c r="I3" s="1"/>
      <c r="J3" s="1"/>
      <c r="K3" s="1"/>
      <c r="L3" s="1"/>
      <c r="M3" s="1"/>
      <c r="N3" s="1"/>
      <c r="O3" s="1"/>
      <c r="P3" s="1"/>
      <c r="Q3" s="1"/>
      <c r="R3" s="1"/>
      <c r="S3" s="1"/>
    </row>
    <row r="4" spans="1:23">
      <c r="A4" s="223" t="s">
        <v>243</v>
      </c>
      <c r="B4" s="229"/>
      <c r="C4" s="14">
        <v>250</v>
      </c>
      <c r="D4" s="63"/>
      <c r="E4" s="63"/>
      <c r="F4" s="63"/>
      <c r="G4" s="63"/>
      <c r="H4" s="63"/>
      <c r="I4" s="1"/>
      <c r="J4" s="1"/>
      <c r="K4" s="1"/>
      <c r="L4" s="1"/>
      <c r="M4" s="1"/>
      <c r="N4" s="1"/>
      <c r="O4" s="1"/>
      <c r="P4" s="1"/>
      <c r="Q4" s="1"/>
      <c r="R4" s="1"/>
      <c r="S4" s="1"/>
    </row>
    <row r="5" spans="1:23">
      <c r="A5" s="223" t="s">
        <v>244</v>
      </c>
      <c r="B5" s="229"/>
      <c r="C5" s="14">
        <v>18.95</v>
      </c>
      <c r="D5" s="63"/>
      <c r="E5" s="63"/>
      <c r="F5" s="63"/>
      <c r="G5" s="63"/>
      <c r="H5" s="63"/>
      <c r="I5" s="1"/>
      <c r="J5" s="1"/>
      <c r="K5" s="1"/>
      <c r="L5" s="1"/>
      <c r="M5" s="1"/>
      <c r="N5" s="1"/>
      <c r="O5" s="1"/>
      <c r="P5" s="1"/>
      <c r="Q5" s="1"/>
      <c r="R5" s="1"/>
      <c r="S5" s="1"/>
    </row>
    <row r="6" spans="1:23" ht="57" customHeight="1">
      <c r="A6" s="223" t="s">
        <v>245</v>
      </c>
      <c r="B6" s="229"/>
      <c r="C6" s="45" t="s">
        <v>1480</v>
      </c>
      <c r="D6" s="63"/>
      <c r="E6" s="63"/>
      <c r="F6" s="63"/>
      <c r="G6" s="63"/>
      <c r="H6" s="63"/>
      <c r="I6" s="1"/>
      <c r="J6" s="1"/>
      <c r="K6" s="1"/>
      <c r="L6" s="1"/>
      <c r="M6" s="1"/>
      <c r="N6" s="1"/>
      <c r="O6" s="1"/>
      <c r="P6" s="1"/>
      <c r="Q6" s="1"/>
      <c r="R6" s="1"/>
      <c r="S6" s="1"/>
    </row>
    <row r="7" spans="1:23">
      <c r="A7" s="223" t="s">
        <v>246</v>
      </c>
      <c r="B7" s="229"/>
      <c r="C7" s="45" t="s">
        <v>402</v>
      </c>
      <c r="D7" s="63"/>
      <c r="E7" s="63"/>
      <c r="F7" s="63"/>
      <c r="G7" s="63"/>
      <c r="H7" s="63"/>
      <c r="I7" s="1"/>
      <c r="J7" s="1"/>
      <c r="K7" s="1"/>
      <c r="L7" s="1"/>
      <c r="M7" s="1"/>
      <c r="N7" s="1"/>
      <c r="O7" s="1"/>
      <c r="P7" s="1"/>
      <c r="Q7" s="1"/>
      <c r="R7" s="1"/>
      <c r="S7" s="1"/>
    </row>
    <row r="8" spans="1:23">
      <c r="A8" s="223" t="s">
        <v>247</v>
      </c>
      <c r="B8" s="229"/>
      <c r="C8" s="46" t="s">
        <v>403</v>
      </c>
      <c r="D8" s="64"/>
      <c r="E8" s="64"/>
      <c r="F8" s="64"/>
      <c r="G8" s="64"/>
      <c r="H8" s="64"/>
      <c r="I8" s="1"/>
      <c r="J8" s="1"/>
      <c r="K8" s="1"/>
      <c r="L8" s="1"/>
      <c r="M8" s="1"/>
      <c r="N8" s="1"/>
      <c r="O8" s="1"/>
      <c r="P8" s="1"/>
      <c r="Q8" s="1"/>
      <c r="R8" s="1"/>
      <c r="S8" s="1"/>
    </row>
    <row r="9" spans="1:23">
      <c r="A9" s="224" t="s">
        <v>404</v>
      </c>
      <c r="C9" s="230">
        <v>46157</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225"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17"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1930</v>
      </c>
      <c r="O12" s="227" t="s">
        <v>417</v>
      </c>
      <c r="P12" s="226" t="s">
        <v>598</v>
      </c>
      <c r="Q12" s="70" t="s">
        <v>638</v>
      </c>
      <c r="R12" s="218" t="s">
        <v>294</v>
      </c>
      <c r="S12" s="221" t="s">
        <v>424</v>
      </c>
      <c r="T12" s="56"/>
      <c r="W12" s="12">
        <f>MATCH($C$1,RAG!$B$1:$B149, 0)</f>
        <v>8</v>
      </c>
    </row>
    <row r="13" spans="1:23" ht="153.65" customHeight="1">
      <c r="A13" s="11"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1481</v>
      </c>
      <c r="O13" s="65" t="s">
        <v>417</v>
      </c>
      <c r="P13" s="53"/>
      <c r="Q13" s="53"/>
      <c r="R13" s="38" t="s">
        <v>522</v>
      </c>
      <c r="S13" s="67"/>
      <c r="T13" s="57"/>
      <c r="W13" s="12">
        <f>MATCH($C$1,RAG!$B$1:$B150, 0)</f>
        <v>8</v>
      </c>
    </row>
    <row r="14" spans="1:23" ht="208" customHeight="1">
      <c r="A14" s="11"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1931</v>
      </c>
      <c r="O14" s="65" t="s">
        <v>417</v>
      </c>
      <c r="P14" s="53" t="s">
        <v>435</v>
      </c>
      <c r="Q14" s="70" t="s">
        <v>1606</v>
      </c>
      <c r="R14" s="38" t="s">
        <v>295</v>
      </c>
      <c r="S14" s="53"/>
      <c r="T14" s="56"/>
      <c r="W14" s="12">
        <f>MATCH($C$1,RAG!$B$1:$B151, 0)</f>
        <v>8</v>
      </c>
    </row>
    <row r="15" spans="1:23" ht="106.5" customHeight="1">
      <c r="A15" s="11"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MATCH($C$1,RAG!$B$1:$B152, 0)</f>
        <v>8</v>
      </c>
    </row>
    <row r="16" spans="1:23" ht="87">
      <c r="A16" s="11"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MATCH($C$1,RAG!$B$1:$B153, 0)</f>
        <v>8</v>
      </c>
    </row>
    <row r="17" spans="1:23" ht="129" customHeight="1">
      <c r="A17" s="11"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1932</v>
      </c>
      <c r="O17" s="65" t="s">
        <v>417</v>
      </c>
      <c r="P17" s="67"/>
      <c r="Q17" s="66"/>
      <c r="R17" s="38" t="s">
        <v>294</v>
      </c>
      <c r="S17" s="53"/>
      <c r="T17" s="58"/>
      <c r="W17" s="12">
        <f>MATCH($C$1,RAG!$B$1:$B154, 0)</f>
        <v>8</v>
      </c>
    </row>
    <row r="18" spans="1:23" ht="125.15" customHeight="1">
      <c r="A18" s="11"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866</v>
      </c>
      <c r="O18" s="65" t="s">
        <v>439</v>
      </c>
      <c r="P18" s="67"/>
      <c r="Q18" s="53"/>
      <c r="R18" s="38" t="s">
        <v>295</v>
      </c>
      <c r="S18" s="67"/>
      <c r="T18" s="56"/>
      <c r="W18" s="12">
        <f>MATCH($C$1,RAG!$B$1:$B155, 0)</f>
        <v>8</v>
      </c>
    </row>
    <row r="19" spans="1:23" ht="159.5">
      <c r="A19" s="11"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1482</v>
      </c>
      <c r="O19" s="65" t="s">
        <v>439</v>
      </c>
      <c r="P19" s="53" t="s">
        <v>435</v>
      </c>
      <c r="Q19" s="53" t="s">
        <v>1917</v>
      </c>
      <c r="R19" s="38" t="s">
        <v>295</v>
      </c>
      <c r="S19" s="67"/>
      <c r="T19" s="56"/>
      <c r="W19" s="12">
        <f>MATCH($C$1,RAG!$B$1:$B156, 0)</f>
        <v>8</v>
      </c>
    </row>
    <row r="20" spans="1:23" ht="183" customHeight="1">
      <c r="A20" s="11"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294</v>
      </c>
      <c r="N20" s="53" t="s">
        <v>1483</v>
      </c>
      <c r="O20" s="65" t="s">
        <v>439</v>
      </c>
      <c r="P20" s="53"/>
      <c r="Q20" s="53"/>
      <c r="R20" s="38" t="s">
        <v>294</v>
      </c>
      <c r="S20" s="53"/>
      <c r="T20" s="58"/>
      <c r="W20" s="12">
        <f>MATCH($C$1,RAG!$B$1:$B157, 0)</f>
        <v>8</v>
      </c>
    </row>
    <row r="21" spans="1:23" ht="75.650000000000006" customHeight="1">
      <c r="A21" s="11"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356" t="s">
        <v>1484</v>
      </c>
      <c r="O21" s="65" t="s">
        <v>417</v>
      </c>
      <c r="P21" s="67"/>
      <c r="Q21" s="53"/>
      <c r="R21" s="38" t="s">
        <v>295</v>
      </c>
      <c r="S21" s="53"/>
      <c r="T21" s="58"/>
      <c r="W21" s="12">
        <f>MATCH($C$1,RAG!$B$1:$B158, 0)</f>
        <v>8</v>
      </c>
    </row>
    <row r="22" spans="1:23" ht="183" customHeight="1">
      <c r="A22" s="11" t="s">
        <v>463</v>
      </c>
      <c r="B22" s="41" t="s">
        <v>15</v>
      </c>
      <c r="C22" s="40" t="s">
        <v>464</v>
      </c>
      <c r="D22" s="11" t="s">
        <v>417</v>
      </c>
      <c r="E22" s="11">
        <f ca="1">COUNTIFS(INDIRECT("RAG!$C$"&amp;$W22&amp;":$AX$"&amp;$W22),E$11,RAG!$C$2:$AX$2,$B22)</f>
        <v>1</v>
      </c>
      <c r="F22" s="11">
        <f ca="1">COUNTIFS(INDIRECT("RAG!$C$"&amp;$W22&amp;":$AX$"&amp;$W22),F$11,RAG!$C$2:$AX$2,$B22)</f>
        <v>0</v>
      </c>
      <c r="G22" s="11">
        <f ca="1">COUNTIFS(INDIRECT("RAG!$C$"&amp;$W22&amp;":$AX$"&amp;$W22),G$11,RAG!$C$2:$AX$2,$B22)</f>
        <v>4</v>
      </c>
      <c r="H22" s="47" t="s">
        <v>418</v>
      </c>
      <c r="I22" s="47" t="s">
        <v>458</v>
      </c>
      <c r="J22" s="47" t="s">
        <v>428</v>
      </c>
      <c r="K22" s="47" t="s">
        <v>421</v>
      </c>
      <c r="L22" s="47" t="s">
        <v>430</v>
      </c>
      <c r="M22" s="38" t="s">
        <v>300</v>
      </c>
      <c r="N22" s="53" t="s">
        <v>1933</v>
      </c>
      <c r="O22" s="65" t="s">
        <v>417</v>
      </c>
      <c r="P22" s="53" t="s">
        <v>644</v>
      </c>
      <c r="Q22" s="53" t="s">
        <v>1934</v>
      </c>
      <c r="R22" s="38" t="s">
        <v>300</v>
      </c>
      <c r="S22" s="73" t="s">
        <v>468</v>
      </c>
      <c r="T22" s="56"/>
      <c r="W22" s="12">
        <f>MATCH($C$1,RAG!$B$1:$B159, 0)</f>
        <v>8</v>
      </c>
    </row>
    <row r="23" spans="1:23" ht="166.5" customHeight="1">
      <c r="A23" s="11" t="s">
        <v>469</v>
      </c>
      <c r="B23" s="41" t="s">
        <v>19</v>
      </c>
      <c r="C23" s="40" t="s">
        <v>470</v>
      </c>
      <c r="D23" s="11" t="s">
        <v>417</v>
      </c>
      <c r="E23" s="11">
        <f ca="1">COUNTIFS(INDIRECT("RAG!$C$"&amp;$W23&amp;":$AX$"&amp;$W23),E$11,RAG!$C$2:$AX$2,$B23)</f>
        <v>2</v>
      </c>
      <c r="F23" s="11">
        <f ca="1">COUNTIFS(INDIRECT("RAG!$C$"&amp;$W23&amp;":$AX$"&amp;$W23),F$11,RAG!$C$2:$AX$2,$B23)</f>
        <v>1</v>
      </c>
      <c r="G23" s="11">
        <f ca="1">COUNTIFS(INDIRECT("RAG!$C$"&amp;$W23&amp;":$AX$"&amp;$W23),G$11,RAG!$C$2:$AX$2,$B23)</f>
        <v>1</v>
      </c>
      <c r="H23" s="47" t="s">
        <v>418</v>
      </c>
      <c r="I23" s="47" t="s">
        <v>458</v>
      </c>
      <c r="J23" s="47" t="s">
        <v>471</v>
      </c>
      <c r="K23" s="47" t="s">
        <v>421</v>
      </c>
      <c r="L23" s="47" t="s">
        <v>430</v>
      </c>
      <c r="M23" s="38" t="s">
        <v>298</v>
      </c>
      <c r="N23" s="53" t="s">
        <v>591</v>
      </c>
      <c r="O23" s="65" t="s">
        <v>417</v>
      </c>
      <c r="P23" s="72" t="s">
        <v>473</v>
      </c>
      <c r="Q23" s="53" t="s">
        <v>474</v>
      </c>
      <c r="R23" s="38" t="s">
        <v>297</v>
      </c>
      <c r="S23" s="67"/>
      <c r="T23" s="56"/>
      <c r="W23" s="12">
        <f>MATCH($C$1,RAG!$B$1:$B160, 0)</f>
        <v>8</v>
      </c>
    </row>
    <row r="24" spans="1:23" ht="176.15" customHeight="1">
      <c r="A24" s="11"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1935</v>
      </c>
      <c r="O24" s="65" t="s">
        <v>439</v>
      </c>
      <c r="P24" s="53"/>
      <c r="Q24" s="70"/>
      <c r="R24" s="38" t="s">
        <v>294</v>
      </c>
      <c r="S24" s="53"/>
      <c r="T24" s="58"/>
      <c r="W24" s="12">
        <f>MATCH($C$1,RAG!$B$1:$B161, 0)</f>
        <v>8</v>
      </c>
    </row>
    <row r="25" spans="1:23" ht="246.5">
      <c r="A25" s="53"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298</v>
      </c>
      <c r="N25" s="53" t="s">
        <v>1485</v>
      </c>
      <c r="O25" s="65" t="s">
        <v>439</v>
      </c>
      <c r="P25" s="53" t="s">
        <v>483</v>
      </c>
      <c r="Q25" s="53" t="s">
        <v>631</v>
      </c>
      <c r="R25" s="38" t="s">
        <v>298</v>
      </c>
      <c r="S25" s="67"/>
      <c r="T25" s="58"/>
      <c r="W25" s="12">
        <f>MATCH($C$1,RAG!$B$1:$B162, 0)</f>
        <v>8</v>
      </c>
    </row>
    <row r="26" spans="1:23" ht="130" customHeight="1">
      <c r="A26" s="11"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1936</v>
      </c>
      <c r="O26" s="65" t="s">
        <v>439</v>
      </c>
      <c r="P26" s="46" t="s">
        <v>487</v>
      </c>
      <c r="Q26" s="46" t="s">
        <v>705</v>
      </c>
      <c r="R26" s="38" t="s">
        <v>295</v>
      </c>
      <c r="S26" s="92" t="s">
        <v>1607</v>
      </c>
      <c r="T26" s="58"/>
      <c r="W26" s="12">
        <f>MATCH($C$1,RAG!$B$1:$B163, 0)</f>
        <v>8</v>
      </c>
    </row>
    <row r="27" spans="1:23" ht="208.5" customHeight="1">
      <c r="A27" s="11"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MATCH($C$1,RAG!$B$1:$B164, 0)</f>
        <v>8</v>
      </c>
    </row>
  </sheetData>
  <sheetProtection algorithmName="SHA-512" hashValue="thMMqyFvYX6+Ht5hh/2ZxqeegGSGp2lRdSKEcsgsNhhNmzYalNZdGrWhO+8KdrRlAwy/nCajCtOs/zQtY7IuXg==" saltValue="w31QxlJj70bn69mv6woLDA==" spinCount="100000" sheet="1" objects="1" scenarios="1"/>
  <mergeCells count="3">
    <mergeCell ref="A10:C10"/>
    <mergeCell ref="D10:G10"/>
    <mergeCell ref="H10:S10"/>
  </mergeCells>
  <conditionalFormatting sqref="E12:E27">
    <cfRule type="cellIs" dxfId="1894" priority="79" operator="greaterThan">
      <formula>0</formula>
    </cfRule>
  </conditionalFormatting>
  <conditionalFormatting sqref="F12:F14 F16:F27">
    <cfRule type="cellIs" dxfId="1893" priority="78" operator="greaterThan">
      <formula>0</formula>
    </cfRule>
  </conditionalFormatting>
  <conditionalFormatting sqref="G12:G14 G16:G27">
    <cfRule type="cellIs" dxfId="1892" priority="77" operator="greaterThan">
      <formula>0</formula>
    </cfRule>
  </conditionalFormatting>
  <conditionalFormatting sqref="M12:M27">
    <cfRule type="cellIs" dxfId="1891" priority="6" operator="equal">
      <formula>"Minor Negative"</formula>
    </cfRule>
    <cfRule type="cellIs" dxfId="1890" priority="7" operator="equal">
      <formula>"Significant Negative"</formula>
    </cfRule>
    <cfRule type="cellIs" dxfId="1889" priority="8" operator="equal">
      <formula>"Minor Positive"</formula>
    </cfRule>
    <cfRule type="cellIs" dxfId="1888" priority="9" operator="equal">
      <formula>"Significant Positive"</formula>
    </cfRule>
    <cfRule type="cellIs" dxfId="1887" priority="10" operator="equal">
      <formula>"Neutral"</formula>
    </cfRule>
  </conditionalFormatting>
  <conditionalFormatting sqref="N21">
    <cfRule type="cellIs" dxfId="1886" priority="41" operator="equal">
      <formula>"Significant Negative"</formula>
    </cfRule>
    <cfRule type="cellIs" dxfId="1885" priority="42" operator="equal">
      <formula>"Minor Negative"</formula>
    </cfRule>
    <cfRule type="cellIs" dxfId="1884" priority="43" operator="equal">
      <formula>"Uncertain"</formula>
    </cfRule>
    <cfRule type="cellIs" dxfId="1883" priority="44" operator="equal">
      <formula>"Neutral"</formula>
    </cfRule>
    <cfRule type="cellIs" dxfId="1882" priority="45" operator="equal">
      <formula>"Minor Positive"</formula>
    </cfRule>
    <cfRule type="cellIs" dxfId="1881" priority="46" operator="equal">
      <formula>"Significant Positive"</formula>
    </cfRule>
  </conditionalFormatting>
  <conditionalFormatting sqref="R12:R27">
    <cfRule type="cellIs" dxfId="1880" priority="1" operator="equal">
      <formula>"Minor Negative"</formula>
    </cfRule>
    <cfRule type="cellIs" dxfId="1879" priority="2" operator="equal">
      <formula>"Significant Negative"</formula>
    </cfRule>
    <cfRule type="cellIs" dxfId="1878" priority="3" operator="equal">
      <formula>"Minor Positive"</formula>
    </cfRule>
    <cfRule type="cellIs" dxfId="1877" priority="4" operator="equal">
      <formula>"Significant Positive"</formula>
    </cfRule>
    <cfRule type="cellIs" dxfId="1876" priority="5" operator="equal">
      <formula>"Neutral"</formula>
    </cfRule>
  </conditionalFormatting>
  <dataValidations count="7">
    <dataValidation type="list" allowBlank="1" showInputMessage="1" showErrorMessage="1" sqref="D12:D27 O12:O27" xr:uid="{F9C82AA1-7DAD-4D48-B203-5293FD427F12}">
      <formula1>"Yes,No"</formula1>
    </dataValidation>
    <dataValidation type="list" allowBlank="1" showInputMessage="1" showErrorMessage="1" sqref="M12:M27 R12:R27" xr:uid="{5FFDF73E-2E55-4A64-823D-95581681AFF8}">
      <formula1>"Significant Positive,Minor Positive,Neutral,Uncertain,Minor Negative,Significant Negative"</formula1>
    </dataValidation>
    <dataValidation type="list" allowBlank="1" showInputMessage="1" showErrorMessage="1" sqref="L12:L27" xr:uid="{0E6D9B11-4CCE-4CCC-A9F0-AC7FA0A72F7C}">
      <formula1>"Permenant/Irreversible,Permenant/Reversible,Temporary/Irreversible,Temporary/Reversible,N/A"</formula1>
    </dataValidation>
    <dataValidation type="list" allowBlank="1" showInputMessage="1" showErrorMessage="1" sqref="K12:K27" xr:uid="{D788EEC4-C30D-4793-B5B6-BC03C2E2FD1A}">
      <formula1>"Localised,District-wide,Regional,National,N/A"</formula1>
    </dataValidation>
    <dataValidation type="list" allowBlank="1" showInputMessage="1" showErrorMessage="1" sqref="J12:J27" xr:uid="{3A3B416B-3305-46EA-ABF5-FC1E51C71432}">
      <formula1>"Short(&lt;5yrs),Short/Medium,Medium(10yrs),Medium/Long,Long(20+yrs),N/A"</formula1>
    </dataValidation>
    <dataValidation type="list" allowBlank="1" showInputMessage="1" showErrorMessage="1" sqref="I12:I27" xr:uid="{1F7AFDDB-089D-4696-ABDF-B47F8D530B33}">
      <formula1>"Low,Medium,High,N/A"</formula1>
    </dataValidation>
    <dataValidation type="list" allowBlank="1" showInputMessage="1" showErrorMessage="1" sqref="H12:H27" xr:uid="{0BE936C1-CCC5-42F8-A3B8-13610A6E4E6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5DA7C-0BB0-4D54-A233-B3B736B785E0}">
  <sheetPr codeName="Sheet13">
    <tabColor theme="9" tint="0.59999389629810485"/>
    <pageSetUpPr fitToPage="1"/>
  </sheetPr>
  <dimension ref="A1:W27"/>
  <sheetViews>
    <sheetView showGridLines="0" showWhiteSpace="0" topLeftCell="C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102.54296875" bestFit="1"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8.7265625" hidden="1" customWidth="1"/>
    <col min="24" max="24" width="0" hidden="1" customWidth="1"/>
  </cols>
  <sheetData>
    <row r="1" spans="1:23">
      <c r="A1" s="7" t="s">
        <v>240</v>
      </c>
      <c r="B1" s="228"/>
      <c r="C1" s="45" t="s">
        <v>1913</v>
      </c>
      <c r="D1" s="63"/>
      <c r="E1" s="63"/>
      <c r="F1" s="63"/>
      <c r="G1" s="63"/>
      <c r="H1" s="63"/>
      <c r="I1" s="1"/>
      <c r="J1" s="1"/>
      <c r="K1" s="1"/>
      <c r="L1" s="1"/>
      <c r="M1" s="1"/>
      <c r="N1" s="1"/>
      <c r="O1" s="1"/>
      <c r="P1" s="1"/>
      <c r="Q1" s="1"/>
      <c r="R1" s="1"/>
      <c r="S1" s="1"/>
    </row>
    <row r="2" spans="1:23">
      <c r="A2" s="7" t="s">
        <v>241</v>
      </c>
      <c r="B2" s="228"/>
      <c r="C2" s="45" t="s">
        <v>579</v>
      </c>
      <c r="D2" s="63"/>
      <c r="E2" s="63"/>
      <c r="F2" s="63"/>
      <c r="G2" s="63"/>
      <c r="H2" s="63"/>
      <c r="I2" s="1"/>
      <c r="J2" s="1"/>
      <c r="K2" s="1"/>
      <c r="L2" s="1"/>
      <c r="M2" s="1"/>
      <c r="N2" s="1"/>
      <c r="O2" s="1"/>
      <c r="P2" s="1"/>
      <c r="Q2" s="1"/>
      <c r="R2" s="1"/>
      <c r="S2" s="1"/>
    </row>
    <row r="3" spans="1:23">
      <c r="A3" s="8" t="s">
        <v>242</v>
      </c>
      <c r="B3" s="229"/>
      <c r="C3" s="45" t="s">
        <v>72</v>
      </c>
      <c r="D3" s="63"/>
      <c r="E3" s="63"/>
      <c r="F3" s="63"/>
      <c r="G3" s="63"/>
      <c r="H3" s="63"/>
      <c r="I3" s="1"/>
      <c r="J3" s="1"/>
      <c r="K3" s="1"/>
      <c r="L3" s="1"/>
      <c r="M3" s="1"/>
      <c r="N3" s="1"/>
      <c r="O3" s="1"/>
      <c r="P3" s="1"/>
      <c r="Q3" s="1"/>
      <c r="R3" s="1"/>
      <c r="S3" s="1"/>
    </row>
    <row r="4" spans="1:23">
      <c r="A4" s="8" t="s">
        <v>243</v>
      </c>
      <c r="B4" s="229"/>
      <c r="C4" s="14">
        <v>91</v>
      </c>
      <c r="D4" s="63"/>
      <c r="E4" s="63"/>
      <c r="F4" s="63"/>
      <c r="G4" s="63"/>
      <c r="H4" s="63"/>
      <c r="I4" s="1"/>
      <c r="J4" s="1"/>
      <c r="K4" s="1"/>
      <c r="L4" s="1"/>
      <c r="M4" s="1"/>
      <c r="N4" s="1"/>
      <c r="O4" s="1"/>
      <c r="P4" s="1"/>
      <c r="Q4" s="1"/>
      <c r="R4" s="1"/>
      <c r="S4" s="1"/>
    </row>
    <row r="5" spans="1:23">
      <c r="A5" s="8" t="s">
        <v>244</v>
      </c>
      <c r="B5" s="229"/>
      <c r="C5" s="14" t="s">
        <v>580</v>
      </c>
      <c r="D5" s="63"/>
      <c r="E5" s="63"/>
      <c r="F5" s="63"/>
      <c r="G5" s="63"/>
      <c r="H5" s="63"/>
      <c r="I5" s="1"/>
      <c r="J5" s="1"/>
      <c r="K5" s="1"/>
      <c r="L5" s="1"/>
      <c r="M5" s="1"/>
      <c r="N5" s="1"/>
      <c r="O5" s="1"/>
      <c r="P5" s="1"/>
      <c r="Q5" s="1"/>
      <c r="R5" s="1"/>
      <c r="S5" s="1"/>
    </row>
    <row r="6" spans="1:23" ht="57" customHeight="1">
      <c r="A6" s="8" t="s">
        <v>245</v>
      </c>
      <c r="B6" s="229"/>
      <c r="C6" s="45" t="s">
        <v>581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582</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1937</v>
      </c>
      <c r="O12" s="227" t="s">
        <v>417</v>
      </c>
      <c r="P12" s="226" t="s">
        <v>541</v>
      </c>
      <c r="Q12" s="70" t="s">
        <v>1938</v>
      </c>
      <c r="R12" s="218" t="s">
        <v>294</v>
      </c>
      <c r="S12" s="221" t="s">
        <v>424</v>
      </c>
      <c r="T12" s="56"/>
      <c r="W12" s="12">
        <f>MATCH($C$1,RAG!$B$1:$B$22, 0)</f>
        <v>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583</v>
      </c>
      <c r="O13" s="65" t="s">
        <v>417</v>
      </c>
      <c r="P13" s="53" t="s">
        <v>584</v>
      </c>
      <c r="Q13" s="53"/>
      <c r="R13" s="38" t="s">
        <v>294</v>
      </c>
      <c r="S13" s="67"/>
      <c r="T13" s="57"/>
      <c r="W13" s="12">
        <f>MATCH($C$1,RAG!$B$1:$B$22, 0)</f>
        <v>9</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53" t="s">
        <v>585</v>
      </c>
      <c r="O14" s="65" t="s">
        <v>417</v>
      </c>
      <c r="P14" s="53" t="s">
        <v>435</v>
      </c>
      <c r="Q14" s="70" t="s">
        <v>545</v>
      </c>
      <c r="R14" s="38" t="s">
        <v>295</v>
      </c>
      <c r="S14" s="53"/>
      <c r="T14" s="56"/>
      <c r="W14" s="12">
        <f>MATCH($C$1,RAG!$B$1:$B$22, 0)</f>
        <v>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MATCH($C$1,RAG!$B$1:$B$22, 0)</f>
        <v>9</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MATCH($C$1,RAG!$B$1:$B$22, 0)</f>
        <v>9</v>
      </c>
    </row>
    <row r="17" spans="1:23" ht="103.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1939</v>
      </c>
      <c r="O17" s="65" t="s">
        <v>417</v>
      </c>
      <c r="P17" s="67"/>
      <c r="Q17" s="66"/>
      <c r="R17" s="38" t="s">
        <v>294</v>
      </c>
      <c r="S17" s="53"/>
      <c r="T17" s="58"/>
      <c r="W17" s="12">
        <f>MATCH($C$1,RAG!$B$1:$B$22, 0)</f>
        <v>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586</v>
      </c>
      <c r="O18" s="65" t="s">
        <v>439</v>
      </c>
      <c r="P18" s="67"/>
      <c r="Q18" s="53"/>
      <c r="R18" s="38" t="s">
        <v>295</v>
      </c>
      <c r="S18" s="67"/>
      <c r="T18" s="56"/>
      <c r="W18" s="12">
        <f>MATCH($C$1,RAG!$B$1:$B$22, 0)</f>
        <v>9</v>
      </c>
    </row>
    <row r="19" spans="1:23" ht="178.5"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1940</v>
      </c>
      <c r="O19" s="65" t="s">
        <v>439</v>
      </c>
      <c r="P19" s="53" t="s">
        <v>435</v>
      </c>
      <c r="Q19" s="53" t="s">
        <v>587</v>
      </c>
      <c r="R19" s="38" t="s">
        <v>295</v>
      </c>
      <c r="S19" s="67"/>
      <c r="T19" s="56"/>
      <c r="W19" s="12">
        <f>MATCH($C$1,RAG!$B$1:$B$22, 0)</f>
        <v>9</v>
      </c>
    </row>
    <row r="20" spans="1:23" ht="183" customHeight="1">
      <c r="A20" s="189" t="s">
        <v>456</v>
      </c>
      <c r="B20" s="41" t="s">
        <v>13</v>
      </c>
      <c r="C20" s="40" t="s">
        <v>457</v>
      </c>
      <c r="D20" s="11" t="s">
        <v>417</v>
      </c>
      <c r="E20" s="11">
        <f ca="1">COUNTIFS(INDIRECT("RAG!$C$"&amp;$W20&amp;":$AX$"&amp;$W20),E$11,RAG!$C$2:$AX$2,$B20)</f>
        <v>2</v>
      </c>
      <c r="F20" s="11">
        <f ca="1">COUNTIFS(INDIRECT("RAG!$C$"&amp;$W20&amp;":$AX$"&amp;$W20),F$11,RAG!$C$2:$AX$2,$B20)</f>
        <v>1</v>
      </c>
      <c r="G20" s="11">
        <f ca="1">COUNTIFS(INDIRECT("RAG!$C$"&amp;$W20&amp;":$AX$"&amp;$W20),G$11,RAG!$C$2:$AX$2,$B20)</f>
        <v>0</v>
      </c>
      <c r="H20" s="47" t="s">
        <v>418</v>
      </c>
      <c r="I20" s="47" t="s">
        <v>427</v>
      </c>
      <c r="J20" s="47" t="s">
        <v>428</v>
      </c>
      <c r="K20" s="47" t="s">
        <v>421</v>
      </c>
      <c r="L20" s="47" t="s">
        <v>430</v>
      </c>
      <c r="M20" s="38" t="s">
        <v>298</v>
      </c>
      <c r="N20" s="53" t="s">
        <v>588</v>
      </c>
      <c r="O20" s="65" t="s">
        <v>439</v>
      </c>
      <c r="P20" s="53"/>
      <c r="Q20" s="53"/>
      <c r="R20" s="38" t="s">
        <v>298</v>
      </c>
      <c r="S20" s="53"/>
      <c r="T20" s="58"/>
      <c r="W20" s="12">
        <f>MATCH($C$1,RAG!$B$1:$B$22, 0)</f>
        <v>9</v>
      </c>
    </row>
    <row r="21" spans="1:23" ht="82.5"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589</v>
      </c>
      <c r="O21" s="65" t="s">
        <v>417</v>
      </c>
      <c r="P21" s="67"/>
      <c r="Q21" s="53"/>
      <c r="R21" s="38" t="s">
        <v>295</v>
      </c>
      <c r="S21" s="53"/>
      <c r="T21" s="58"/>
      <c r="W21" s="12">
        <f>MATCH($C$1,RAG!$B$1:$B$22, 0)</f>
        <v>9</v>
      </c>
    </row>
    <row r="22" spans="1:23" ht="396" customHeight="1">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1587</v>
      </c>
      <c r="O22" s="65" t="s">
        <v>417</v>
      </c>
      <c r="P22" s="53" t="s">
        <v>466</v>
      </c>
      <c r="Q22" s="53" t="s">
        <v>590</v>
      </c>
      <c r="R22" s="38" t="s">
        <v>300</v>
      </c>
      <c r="S22" s="73" t="s">
        <v>468</v>
      </c>
      <c r="T22" s="56"/>
      <c r="W22" s="12">
        <f>MATCH($C$1,RAG!$B$1:$B$22, 0)</f>
        <v>9</v>
      </c>
    </row>
    <row r="23" spans="1:23" ht="213.7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591</v>
      </c>
      <c r="O23" s="65" t="s">
        <v>417</v>
      </c>
      <c r="P23" s="72" t="s">
        <v>473</v>
      </c>
      <c r="Q23" s="53" t="s">
        <v>474</v>
      </c>
      <c r="R23" s="38" t="s">
        <v>297</v>
      </c>
      <c r="S23" s="67"/>
      <c r="T23" s="56"/>
      <c r="W23" s="12">
        <f>MATCH($C$1,RAG!$B$1:$B$22, 0)</f>
        <v>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592</v>
      </c>
      <c r="O24" s="65" t="s">
        <v>439</v>
      </c>
      <c r="P24" s="53" t="s">
        <v>555</v>
      </c>
      <c r="Q24" s="70" t="s">
        <v>593</v>
      </c>
      <c r="R24" s="38" t="s">
        <v>295</v>
      </c>
      <c r="S24" s="53"/>
      <c r="T24" s="58"/>
      <c r="W24" s="12">
        <f>MATCH($C$1,RAG!$B$1:$B$22, 0)</f>
        <v>9</v>
      </c>
    </row>
    <row r="25" spans="1:23" ht="279.75" customHeight="1">
      <c r="A25" s="46" t="s">
        <v>480</v>
      </c>
      <c r="B25" s="41" t="s">
        <v>22</v>
      </c>
      <c r="C25" s="40" t="s">
        <v>481</v>
      </c>
      <c r="D25" s="11" t="s">
        <v>417</v>
      </c>
      <c r="E25" s="11">
        <f ca="1">COUNTIFS(INDIRECT("RAG!$C$"&amp;$W25&amp;":$AX$"&amp;$W25),E$11,RAG!$C$2:$AX$2,$B25)</f>
        <v>1</v>
      </c>
      <c r="F25" s="11">
        <f ca="1">COUNTIFS(INDIRECT("RAG!$C$"&amp;$W25&amp;":$AX$"&amp;$W25),F$11,RAG!$C$2:$AX$2,$B25)</f>
        <v>1</v>
      </c>
      <c r="G25" s="11">
        <f ca="1">COUNTIFS(INDIRECT("RAG!$C$"&amp;$W25&amp;":$AX$"&amp;$W25),G$11,RAG!$C$2:$AX$2,$B25)</f>
        <v>0</v>
      </c>
      <c r="H25" s="47" t="s">
        <v>418</v>
      </c>
      <c r="I25" s="47" t="s">
        <v>419</v>
      </c>
      <c r="J25" s="47" t="s">
        <v>428</v>
      </c>
      <c r="K25" s="47" t="s">
        <v>421</v>
      </c>
      <c r="L25" s="47" t="s">
        <v>430</v>
      </c>
      <c r="M25" s="38" t="s">
        <v>295</v>
      </c>
      <c r="N25" s="53" t="s">
        <v>1941</v>
      </c>
      <c r="O25" s="65" t="s">
        <v>439</v>
      </c>
      <c r="P25" s="53" t="s">
        <v>483</v>
      </c>
      <c r="Q25" s="53" t="s">
        <v>484</v>
      </c>
      <c r="R25" s="38" t="s">
        <v>295</v>
      </c>
      <c r="S25" s="67"/>
      <c r="T25" s="58"/>
      <c r="W25" s="12">
        <f>MATCH($C$1,RAG!$B$1:$B$22, 0)</f>
        <v>9</v>
      </c>
    </row>
    <row r="26" spans="1:23" ht="139.5"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W26" s="12">
        <f>MATCH($C$1,RAG!$B$1:$B$22, 0)</f>
        <v>9</v>
      </c>
    </row>
    <row r="27" spans="1:23" ht="142.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MATCH($C$1,RAG!$B$1:$B$22, 0)</f>
        <v>9</v>
      </c>
    </row>
  </sheetData>
  <sheetProtection algorithmName="SHA-512" hashValue="x2xhbGgcflRQ1PLby4/tvQliqE+6tvKkh5EiLQJ5P8vtQEpuhbBwoW5VOaZ8b2CInyECOsk1YpswZEhuZREwuw==" saltValue="hRYWi5kd2EgZfYkX6LY9dA==" spinCount="100000" sheet="1" objects="1" scenarios="1"/>
  <mergeCells count="3">
    <mergeCell ref="A10:C10"/>
    <mergeCell ref="D10:G10"/>
    <mergeCell ref="H10:S10"/>
  </mergeCells>
  <conditionalFormatting sqref="E12:E27">
    <cfRule type="cellIs" dxfId="1875" priority="38" operator="greaterThan">
      <formula>0</formula>
    </cfRule>
  </conditionalFormatting>
  <conditionalFormatting sqref="F12:F14 F16:F27">
    <cfRule type="cellIs" dxfId="1874" priority="37" operator="greaterThan">
      <formula>0</formula>
    </cfRule>
  </conditionalFormatting>
  <conditionalFormatting sqref="G12:G14 G16:G27">
    <cfRule type="cellIs" dxfId="1873" priority="36" operator="greaterThan">
      <formula>0</formula>
    </cfRule>
  </conditionalFormatting>
  <conditionalFormatting sqref="M12:M27">
    <cfRule type="cellIs" dxfId="1872" priority="6" operator="equal">
      <formula>"Minor Negative"</formula>
    </cfRule>
    <cfRule type="cellIs" dxfId="1871" priority="7" operator="equal">
      <formula>"Significant Negative"</formula>
    </cfRule>
    <cfRule type="cellIs" dxfId="1870" priority="8" operator="equal">
      <formula>"Minor Positive"</formula>
    </cfRule>
    <cfRule type="cellIs" dxfId="1869" priority="9" operator="equal">
      <formula>"Significant Positive"</formula>
    </cfRule>
    <cfRule type="cellIs" dxfId="1868" priority="10" operator="equal">
      <formula>"Neutral"</formula>
    </cfRule>
  </conditionalFormatting>
  <conditionalFormatting sqref="N21">
    <cfRule type="cellIs" dxfId="1867" priority="39" operator="equal">
      <formula>"Significant Negative"</formula>
    </cfRule>
    <cfRule type="cellIs" dxfId="1866" priority="40" operator="equal">
      <formula>"Minor Negative"</formula>
    </cfRule>
    <cfRule type="cellIs" dxfId="1865" priority="41" operator="equal">
      <formula>"Uncertain"</formula>
    </cfRule>
    <cfRule type="cellIs" dxfId="1864" priority="42" operator="equal">
      <formula>"Neutral"</formula>
    </cfRule>
    <cfRule type="cellIs" dxfId="1863" priority="43" operator="equal">
      <formula>"Minor Positive"</formula>
    </cfRule>
    <cfRule type="cellIs" dxfId="1862" priority="44" operator="equal">
      <formula>"Significant Positive"</formula>
    </cfRule>
  </conditionalFormatting>
  <conditionalFormatting sqref="R12:R27">
    <cfRule type="cellIs" dxfId="1861" priority="1" operator="equal">
      <formula>"Minor Negative"</formula>
    </cfRule>
    <cfRule type="cellIs" dxfId="1860" priority="2" operator="equal">
      <formula>"Significant Negative"</formula>
    </cfRule>
    <cfRule type="cellIs" dxfId="1859" priority="3" operator="equal">
      <formula>"Minor Positive"</formula>
    </cfRule>
    <cfRule type="cellIs" dxfId="1858" priority="4" operator="equal">
      <formula>"Significant Positive"</formula>
    </cfRule>
    <cfRule type="cellIs" dxfId="1857" priority="5" operator="equal">
      <formula>"Neutral"</formula>
    </cfRule>
  </conditionalFormatting>
  <dataValidations count="7">
    <dataValidation type="list" allowBlank="1" showInputMessage="1" showErrorMessage="1" sqref="D12:D27 O12:O27" xr:uid="{9A556820-1CAB-432E-B5FD-CBAB613029D1}">
      <formula1>"Yes,No"</formula1>
    </dataValidation>
    <dataValidation type="list" allowBlank="1" showInputMessage="1" showErrorMessage="1" sqref="R12:R27 M12:M27" xr:uid="{BF7891AE-A8D4-4AE9-99AB-BA355F3699A9}">
      <formula1>"Significant Positive,Minor Positive,Neutral,Uncertain,Minor Negative,Significant Negative"</formula1>
    </dataValidation>
    <dataValidation type="list" allowBlank="1" showInputMessage="1" showErrorMessage="1" sqref="L12:L27" xr:uid="{56F78C3F-10E3-45AF-B1DF-22065556E15A}">
      <formula1>"Permenant/Irreversible,Permenant/Reversible,Temporary/Irreversible,Temporary/Reversible,N/A"</formula1>
    </dataValidation>
    <dataValidation type="list" allowBlank="1" showInputMessage="1" showErrorMessage="1" sqref="K12:K27" xr:uid="{8926BE7C-A02F-4051-9725-C59940693A34}">
      <formula1>"Localised,District-wide,Regional,National,N/A"</formula1>
    </dataValidation>
    <dataValidation type="list" allowBlank="1" showInputMessage="1" showErrorMessage="1" sqref="J12:J27" xr:uid="{590CC252-95E2-48FD-BFE6-A10A0AE4299C}">
      <formula1>"Short(&lt;5yrs),Short/Medium,Medium(10yrs),Medium/Long,Long(20+yrs),N/A"</formula1>
    </dataValidation>
    <dataValidation type="list" allowBlank="1" showInputMessage="1" showErrorMessage="1" sqref="I12:I27" xr:uid="{1B8D6062-4552-4604-90D3-4928FF1CF838}">
      <formula1>"Low,Medium,High,N/A"</formula1>
    </dataValidation>
    <dataValidation type="list" allowBlank="1" showInputMessage="1" showErrorMessage="1" sqref="H12:H27" xr:uid="{35F0DC24-99C5-48BB-B779-0E195B7A071C}">
      <formula1>"Direct,Indirect,N/A"</formula1>
    </dataValidation>
  </dataValidations>
  <pageMargins left="0.70866141732283472" right="0.70866141732283472" top="0.74803149606299213" bottom="0.74803149606299213" header="0.31496062992125984" footer="0.31496062992125984"/>
  <pageSetup paperSize="9" scale="23" fitToHeight="3" orientation="landscape" r:id="rId1"/>
  <rowBreaks count="1" manualBreakCount="1">
    <brk id="20" max="16383" man="1"/>
  </rowBreaks>
  <colBreaks count="1" manualBreakCount="1">
    <brk id="3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DC7-F84A-4425-86A1-33C834691778}">
  <sheetPr codeName="Sheet66">
    <tabColor theme="9" tint="0.59999389629810485"/>
  </sheetPr>
  <dimension ref="A1:V27"/>
  <sheetViews>
    <sheetView showGridLines="0" showWhiteSpace="0" topLeftCell="C1" zoomScale="70" zoomScaleNormal="70" zoomScaleSheetLayoutView="51" zoomScalePageLayoutView="20" workbookViewId="0">
      <selection activeCell="C1" sqref="C1"/>
    </sheetView>
  </sheetViews>
  <sheetFormatPr defaultRowHeight="14.5"/>
  <cols>
    <col min="1" max="1" width="55.1796875" style="192"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8.7265625" bestFit="1" customWidth="1"/>
    <col min="21" max="21" width="8.7265625" hidden="1" customWidth="1"/>
    <col min="22" max="22" width="9.1796875" hidden="1" customWidth="1"/>
    <col min="23" max="23" width="0" hidden="1" customWidth="1"/>
  </cols>
  <sheetData>
    <row r="1" spans="1:22">
      <c r="A1" s="222" t="s">
        <v>240</v>
      </c>
      <c r="B1" s="228"/>
      <c r="C1" s="14" t="s">
        <v>1618</v>
      </c>
      <c r="D1" s="63"/>
      <c r="E1" s="63"/>
      <c r="F1" s="63"/>
      <c r="G1" s="63"/>
      <c r="H1" s="63"/>
      <c r="I1" s="1"/>
      <c r="J1" s="1"/>
      <c r="K1" s="1"/>
      <c r="L1" s="1"/>
      <c r="M1" s="1"/>
      <c r="N1" s="1"/>
      <c r="O1" s="1"/>
      <c r="P1" s="1"/>
      <c r="Q1" s="1"/>
      <c r="R1" s="1"/>
      <c r="S1" s="1"/>
    </row>
    <row r="2" spans="1:22">
      <c r="A2" s="222" t="s">
        <v>241</v>
      </c>
      <c r="B2" s="228"/>
      <c r="C2" s="14" t="s">
        <v>821</v>
      </c>
      <c r="D2" s="63"/>
      <c r="E2" s="63"/>
      <c r="F2" s="63"/>
      <c r="G2" s="63"/>
      <c r="H2" s="63"/>
      <c r="I2" s="1"/>
      <c r="J2" s="1"/>
      <c r="K2" s="1"/>
      <c r="L2" s="1"/>
      <c r="M2" s="1"/>
      <c r="N2" s="1"/>
      <c r="O2" s="1"/>
      <c r="P2" s="1"/>
      <c r="Q2" s="1"/>
      <c r="R2" s="1"/>
      <c r="S2" s="1"/>
    </row>
    <row r="3" spans="1:22">
      <c r="A3" s="223" t="s">
        <v>242</v>
      </c>
      <c r="B3" s="229"/>
      <c r="C3" s="14" t="s">
        <v>72</v>
      </c>
      <c r="D3" s="63"/>
      <c r="E3" s="63"/>
      <c r="F3" s="63"/>
      <c r="G3" s="63"/>
      <c r="H3" s="63"/>
      <c r="I3" s="1"/>
      <c r="J3" s="1"/>
      <c r="K3" s="1"/>
      <c r="L3" s="1"/>
      <c r="M3" s="1"/>
      <c r="N3" s="1"/>
      <c r="O3" s="1"/>
      <c r="P3" s="1"/>
      <c r="Q3" s="1"/>
      <c r="R3" s="1"/>
      <c r="S3" s="1"/>
    </row>
    <row r="4" spans="1:22">
      <c r="A4" s="223" t="s">
        <v>243</v>
      </c>
      <c r="B4" s="229"/>
      <c r="C4" s="14">
        <v>197</v>
      </c>
      <c r="D4" s="63"/>
      <c r="E4" s="63"/>
      <c r="F4" s="63"/>
      <c r="G4" s="63"/>
      <c r="H4" s="63"/>
      <c r="I4" s="1"/>
      <c r="J4" s="1"/>
      <c r="K4" s="1"/>
      <c r="L4" s="1"/>
      <c r="M4" s="1"/>
      <c r="N4" s="1"/>
      <c r="O4" s="1"/>
      <c r="P4" s="1"/>
      <c r="Q4" s="1"/>
      <c r="R4" s="1"/>
      <c r="S4" s="1"/>
    </row>
    <row r="5" spans="1:22">
      <c r="A5" s="223" t="s">
        <v>244</v>
      </c>
      <c r="B5" s="229"/>
      <c r="C5" s="14">
        <v>10.5</v>
      </c>
      <c r="D5" s="63"/>
      <c r="E5" s="63"/>
      <c r="F5" s="63"/>
      <c r="G5" s="63"/>
      <c r="H5" s="63"/>
      <c r="I5" s="1"/>
      <c r="J5" s="1"/>
      <c r="K5" s="1"/>
      <c r="L5" s="1"/>
      <c r="M5" s="1"/>
      <c r="N5" s="1"/>
      <c r="O5" s="1"/>
      <c r="P5" s="1"/>
      <c r="Q5" s="1"/>
      <c r="R5" s="1"/>
      <c r="S5" s="1"/>
    </row>
    <row r="6" spans="1:22" ht="57" customHeight="1">
      <c r="A6" s="223" t="s">
        <v>245</v>
      </c>
      <c r="B6" s="229"/>
      <c r="C6" s="14" t="s">
        <v>822</v>
      </c>
      <c r="D6" s="63"/>
      <c r="E6" s="63"/>
      <c r="F6" s="63"/>
      <c r="G6" s="63"/>
      <c r="H6" s="63"/>
      <c r="I6" s="1"/>
      <c r="J6" s="1"/>
      <c r="K6" s="1"/>
      <c r="L6" s="1"/>
      <c r="M6" s="1"/>
      <c r="N6" s="1"/>
      <c r="O6" s="1"/>
      <c r="P6" s="1"/>
      <c r="Q6" s="1"/>
      <c r="R6" s="1"/>
      <c r="S6" s="1"/>
    </row>
    <row r="7" spans="1:22">
      <c r="A7" s="223" t="s">
        <v>246</v>
      </c>
      <c r="B7" s="229"/>
      <c r="C7" s="14" t="s">
        <v>402</v>
      </c>
      <c r="D7" s="63"/>
      <c r="E7" s="63"/>
      <c r="F7" s="63"/>
      <c r="G7" s="63"/>
      <c r="H7" s="63"/>
      <c r="I7" s="1"/>
      <c r="J7" s="1"/>
      <c r="K7" s="1"/>
      <c r="L7" s="1"/>
      <c r="M7" s="1"/>
      <c r="N7" s="1"/>
      <c r="O7" s="1"/>
      <c r="P7" s="1"/>
      <c r="Q7" s="1"/>
      <c r="R7" s="1"/>
      <c r="S7" s="1"/>
    </row>
    <row r="8" spans="1:22">
      <c r="A8" s="223" t="s">
        <v>247</v>
      </c>
      <c r="B8" s="229"/>
      <c r="C8" s="53" t="s">
        <v>403</v>
      </c>
      <c r="D8" s="64"/>
      <c r="E8" s="64"/>
      <c r="F8" s="64"/>
      <c r="G8" s="64"/>
      <c r="H8" s="64"/>
      <c r="I8" s="1"/>
      <c r="J8" s="1"/>
      <c r="K8" s="1"/>
      <c r="L8" s="1"/>
      <c r="M8" s="1"/>
      <c r="N8" s="1"/>
      <c r="O8" s="1"/>
      <c r="P8" s="1"/>
      <c r="Q8" s="1"/>
      <c r="R8" s="1"/>
      <c r="S8" s="1"/>
    </row>
    <row r="9" spans="1:22">
      <c r="A9" s="224" t="s">
        <v>404</v>
      </c>
      <c r="C9" s="231">
        <v>46185</v>
      </c>
      <c r="D9" s="1" t="s">
        <v>636</v>
      </c>
      <c r="E9" s="1"/>
      <c r="F9" s="1"/>
      <c r="G9" s="1"/>
      <c r="H9" s="1"/>
      <c r="I9" s="1"/>
      <c r="J9" s="1"/>
      <c r="K9" s="1"/>
      <c r="L9" s="1"/>
      <c r="M9" s="1"/>
      <c r="N9" s="1"/>
      <c r="O9" s="1"/>
      <c r="P9" s="1"/>
      <c r="Q9" s="1"/>
      <c r="R9" s="1"/>
      <c r="S9" s="1"/>
    </row>
    <row r="10" spans="1:22"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225"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8.5" customHeight="1">
      <c r="A12" s="217" t="s">
        <v>415</v>
      </c>
      <c r="B12" s="215" t="s">
        <v>30</v>
      </c>
      <c r="C12" s="216" t="s">
        <v>416</v>
      </c>
      <c r="D12" s="217" t="s">
        <v>417</v>
      </c>
      <c r="E12" s="217">
        <f ca="1">COUNTIFS(INDIRECT("RAG!$C$"&amp;$V12&amp;":$AX$"&amp;$V12),E$11,RAG!$C$2:$AX$2,$B12)</f>
        <v>1</v>
      </c>
      <c r="F12" s="217">
        <f ca="1">COUNTIFS(INDIRECT("RAG!$C$"&amp;$V12&amp;":$AX$"&amp;$V12),F$11,RAG!$C$2:$AX$2,$B12)</f>
        <v>1</v>
      </c>
      <c r="G12" s="217">
        <f ca="1">COUNTIFS(INDIRECT("RAG!$C$"&amp;$V12&amp;":$AX$"&amp;$V12),G$11,RAG!$C$2:$AX$2,$B12)</f>
        <v>5</v>
      </c>
      <c r="H12" s="119" t="s">
        <v>418</v>
      </c>
      <c r="I12" s="119" t="s">
        <v>419</v>
      </c>
      <c r="J12" s="119" t="s">
        <v>428</v>
      </c>
      <c r="K12" s="119" t="s">
        <v>421</v>
      </c>
      <c r="L12" s="119" t="s">
        <v>430</v>
      </c>
      <c r="M12" s="218" t="s">
        <v>298</v>
      </c>
      <c r="N12" s="226" t="s">
        <v>1943</v>
      </c>
      <c r="O12" s="227" t="s">
        <v>417</v>
      </c>
      <c r="P12" s="226" t="s">
        <v>541</v>
      </c>
      <c r="Q12" s="70" t="s">
        <v>1938</v>
      </c>
      <c r="R12" s="218" t="s">
        <v>294</v>
      </c>
      <c r="S12" s="221" t="s">
        <v>424</v>
      </c>
      <c r="V12" s="12">
        <f>MATCH($C$1,RAG!$B$1:$B$74, 0)</f>
        <v>10</v>
      </c>
    </row>
    <row r="13" spans="1:22" ht="153.65" customHeight="1">
      <c r="A13" s="11"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823</v>
      </c>
      <c r="O13" s="65" t="s">
        <v>417</v>
      </c>
      <c r="P13" s="53" t="s">
        <v>584</v>
      </c>
      <c r="Q13" s="53"/>
      <c r="R13" s="38" t="s">
        <v>522</v>
      </c>
      <c r="S13" s="67"/>
      <c r="V13" s="12">
        <f>MATCH($C$1,RAG!$B$1:$B$74, 0)</f>
        <v>10</v>
      </c>
    </row>
    <row r="14" spans="1:22" ht="208" customHeight="1">
      <c r="A14" s="11" t="s">
        <v>432</v>
      </c>
      <c r="B14" s="41" t="s">
        <v>31</v>
      </c>
      <c r="C14" s="40" t="s">
        <v>433</v>
      </c>
      <c r="D14" s="11" t="s">
        <v>417</v>
      </c>
      <c r="E14" s="11">
        <f ca="1">COUNTIFS(INDIRECT("RAG!$C$"&amp;$V14&amp;":$AX$"&amp;$V14),E$11,RAG!$C$2:$AX$2,$B14)</f>
        <v>3</v>
      </c>
      <c r="F14" s="11">
        <f ca="1">COUNTIFS(INDIRECT("RAG!$C$"&amp;$V14&amp;":$AX$"&amp;$V14),F$11,RAG!$C$2:$AX$2,$B14)</f>
        <v>4</v>
      </c>
      <c r="G14" s="11">
        <f ca="1">COUNTIFS(INDIRECT("RAG!$C$"&amp;$V14&amp;":$AX$"&amp;$V14),G$11,RAG!$C$2:$AX$2,$B14)</f>
        <v>1</v>
      </c>
      <c r="H14" s="47" t="s">
        <v>230</v>
      </c>
      <c r="I14" s="47" t="s">
        <v>230</v>
      </c>
      <c r="J14" s="47" t="s">
        <v>230</v>
      </c>
      <c r="K14" s="47" t="s">
        <v>230</v>
      </c>
      <c r="L14" s="47" t="s">
        <v>230</v>
      </c>
      <c r="M14" s="38" t="s">
        <v>295</v>
      </c>
      <c r="N14" s="53" t="s">
        <v>824</v>
      </c>
      <c r="O14" s="65" t="s">
        <v>417</v>
      </c>
      <c r="P14" s="53" t="s">
        <v>435</v>
      </c>
      <c r="Q14" s="70" t="s">
        <v>524</v>
      </c>
      <c r="R14" s="38" t="s">
        <v>295</v>
      </c>
      <c r="S14" s="53"/>
      <c r="V14" s="12">
        <f>MATCH($C$1,RAG!$B$1:$B$74, 0)</f>
        <v>10</v>
      </c>
    </row>
    <row r="15" spans="1:22" ht="106.5" customHeight="1">
      <c r="A15" s="11"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MATCH($C$1,RAG!$B$1:$B$74, 0)</f>
        <v>10</v>
      </c>
    </row>
    <row r="16" spans="1:22" ht="87">
      <c r="A16" s="11"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504</v>
      </c>
      <c r="O16" s="65" t="s">
        <v>417</v>
      </c>
      <c r="P16" s="67"/>
      <c r="Q16" s="67"/>
      <c r="R16" s="38" t="s">
        <v>295</v>
      </c>
      <c r="S16" s="67"/>
      <c r="V16" s="12">
        <f>MATCH($C$1,RAG!$B$1:$B$74, 0)</f>
        <v>10</v>
      </c>
    </row>
    <row r="17" spans="1:22" ht="64.5" customHeight="1">
      <c r="A17" s="11"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53" t="s">
        <v>1944</v>
      </c>
      <c r="O17" s="65" t="s">
        <v>417</v>
      </c>
      <c r="P17" s="67"/>
      <c r="Q17" s="67"/>
      <c r="R17" s="38" t="s">
        <v>294</v>
      </c>
      <c r="S17" s="53"/>
      <c r="V17" s="12">
        <f>MATCH($C$1,RAG!$B$1:$B$74, 0)</f>
        <v>10</v>
      </c>
    </row>
    <row r="18" spans="1:22" ht="125.15" customHeight="1">
      <c r="A18" s="11"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53" t="s">
        <v>506</v>
      </c>
      <c r="O18" s="65" t="s">
        <v>417</v>
      </c>
      <c r="P18" s="67"/>
      <c r="Q18" s="53"/>
      <c r="R18" s="38" t="s">
        <v>295</v>
      </c>
      <c r="S18" s="67"/>
      <c r="V18" s="12">
        <f>MATCH($C$1,RAG!$B$1:$B$74, 0)</f>
        <v>10</v>
      </c>
    </row>
    <row r="19" spans="1:22" ht="139" customHeight="1">
      <c r="A19" s="11" t="s">
        <v>451</v>
      </c>
      <c r="B19" s="41" t="s">
        <v>11</v>
      </c>
      <c r="C19" s="40" t="s">
        <v>452</v>
      </c>
      <c r="D19" s="11" t="s">
        <v>439</v>
      </c>
      <c r="E19" s="11">
        <f ca="1">COUNTIFS(INDIRECT("RAG!$C$"&amp;$V19&amp;":$AX$"&amp;$V19),E$11,RAG!$C$2:$AX$2,$B19)</f>
        <v>2</v>
      </c>
      <c r="F19" s="11">
        <f ca="1">COUNTIFS(INDIRECT("RAG!$C$"&amp;$V19&amp;":$AX$"&amp;$V19),F$11,RAG!$C$2:$AX$2,$B19)</f>
        <v>2</v>
      </c>
      <c r="G19" s="11">
        <f ca="1">COUNTIFS(INDIRECT("RAG!$C$"&amp;$V19&amp;":$AX$"&amp;$V19),G$11,RAG!$C$2:$AX$2,$B19)</f>
        <v>1</v>
      </c>
      <c r="H19" s="47" t="s">
        <v>230</v>
      </c>
      <c r="I19" s="47" t="s">
        <v>230</v>
      </c>
      <c r="J19" s="47" t="s">
        <v>230</v>
      </c>
      <c r="K19" s="47" t="s">
        <v>230</v>
      </c>
      <c r="L19" s="47" t="s">
        <v>230</v>
      </c>
      <c r="M19" s="38" t="s">
        <v>295</v>
      </c>
      <c r="N19" s="53" t="s">
        <v>1945</v>
      </c>
      <c r="O19" s="65" t="s">
        <v>439</v>
      </c>
      <c r="P19" s="53" t="s">
        <v>435</v>
      </c>
      <c r="Q19" s="53" t="s">
        <v>1917</v>
      </c>
      <c r="R19" s="38" t="s">
        <v>295</v>
      </c>
      <c r="S19" s="67"/>
      <c r="V19" s="12">
        <f>MATCH($C$1,RAG!$B$1:$B$74, 0)</f>
        <v>10</v>
      </c>
    </row>
    <row r="20" spans="1:22" ht="183" customHeight="1">
      <c r="A20" s="11" t="s">
        <v>456</v>
      </c>
      <c r="B20" s="41" t="s">
        <v>13</v>
      </c>
      <c r="C20" s="40" t="s">
        <v>457</v>
      </c>
      <c r="D20" s="11" t="s">
        <v>417</v>
      </c>
      <c r="E20" s="11">
        <f ca="1">COUNTIFS(INDIRECT("RAG!$C$"&amp;$V20&amp;":$AX$"&amp;$V20),E$11,RAG!$C$2:$AX$2,$B20)</f>
        <v>2</v>
      </c>
      <c r="F20" s="11">
        <f ca="1">COUNTIFS(INDIRECT("RAG!$C$"&amp;$V20&amp;":$AX$"&amp;$V20),F$11,RAG!$C$2:$AX$2,$B20)</f>
        <v>1</v>
      </c>
      <c r="G20" s="11">
        <f ca="1">COUNTIFS(INDIRECT("RAG!$C$"&amp;$V20&amp;":$AX$"&amp;$V20),G$11,RAG!$C$2:$AX$2,$B20)</f>
        <v>0</v>
      </c>
      <c r="H20" s="47" t="s">
        <v>418</v>
      </c>
      <c r="I20" s="47" t="s">
        <v>427</v>
      </c>
      <c r="J20" s="47" t="s">
        <v>428</v>
      </c>
      <c r="K20" s="47" t="s">
        <v>421</v>
      </c>
      <c r="L20" s="47" t="s">
        <v>430</v>
      </c>
      <c r="M20" s="38" t="s">
        <v>298</v>
      </c>
      <c r="N20" s="53" t="s">
        <v>825</v>
      </c>
      <c r="O20" s="65" t="s">
        <v>439</v>
      </c>
      <c r="P20" s="53"/>
      <c r="Q20" s="53"/>
      <c r="R20" s="38" t="s">
        <v>298</v>
      </c>
      <c r="S20" s="53"/>
      <c r="V20" s="12">
        <f>MATCH($C$1,RAG!$B$1:$B$74, 0)</f>
        <v>10</v>
      </c>
    </row>
    <row r="21" spans="1:22" ht="75.650000000000006" customHeight="1">
      <c r="A21" s="11"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826</v>
      </c>
      <c r="O21" s="65" t="s">
        <v>417</v>
      </c>
      <c r="P21" s="67"/>
      <c r="Q21" s="53"/>
      <c r="R21" s="38" t="s">
        <v>295</v>
      </c>
      <c r="S21" s="53"/>
      <c r="V21" s="12">
        <f>MATCH($C$1,RAG!$B$1:$B$74, 0)</f>
        <v>10</v>
      </c>
    </row>
    <row r="22" spans="1:22" ht="183" customHeight="1">
      <c r="A22" s="11"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458</v>
      </c>
      <c r="J22" s="47" t="s">
        <v>428</v>
      </c>
      <c r="K22" s="47" t="s">
        <v>421</v>
      </c>
      <c r="L22" s="47" t="s">
        <v>430</v>
      </c>
      <c r="M22" s="38" t="s">
        <v>300</v>
      </c>
      <c r="N22" s="53" t="s">
        <v>1946</v>
      </c>
      <c r="O22" s="65" t="s">
        <v>417</v>
      </c>
      <c r="P22" s="53" t="s">
        <v>528</v>
      </c>
      <c r="Q22" s="53" t="s">
        <v>529</v>
      </c>
      <c r="R22" s="38" t="s">
        <v>300</v>
      </c>
      <c r="S22" s="73" t="s">
        <v>468</v>
      </c>
      <c r="V22" s="12">
        <f>MATCH($C$1,RAG!$B$1:$B$74, 0)</f>
        <v>10</v>
      </c>
    </row>
    <row r="23" spans="1:22" ht="166.5" customHeight="1">
      <c r="A23" s="11"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458</v>
      </c>
      <c r="J23" s="47" t="s">
        <v>471</v>
      </c>
      <c r="K23" s="47" t="s">
        <v>421</v>
      </c>
      <c r="L23" s="47" t="s">
        <v>430</v>
      </c>
      <c r="M23" s="38" t="s">
        <v>298</v>
      </c>
      <c r="N23" s="53" t="s">
        <v>827</v>
      </c>
      <c r="O23" s="65" t="s">
        <v>417</v>
      </c>
      <c r="P23" s="72" t="s">
        <v>473</v>
      </c>
      <c r="Q23" s="53" t="s">
        <v>474</v>
      </c>
      <c r="R23" s="38" t="s">
        <v>297</v>
      </c>
      <c r="S23" s="67"/>
      <c r="V23" s="12">
        <f>MATCH($C$1,RAG!$B$1:$B$74, 0)</f>
        <v>10</v>
      </c>
    </row>
    <row r="24" spans="1:22" ht="176.15" customHeight="1">
      <c r="A24" s="11"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295</v>
      </c>
      <c r="N24" s="53" t="s">
        <v>828</v>
      </c>
      <c r="O24" s="65" t="s">
        <v>439</v>
      </c>
      <c r="P24" s="53" t="s">
        <v>513</v>
      </c>
      <c r="Q24" s="70" t="s">
        <v>533</v>
      </c>
      <c r="R24" s="79" t="s">
        <v>295</v>
      </c>
      <c r="S24" s="53"/>
      <c r="V24" s="12">
        <f>MATCH($C$1,RAG!$B$1:$B$74, 0)</f>
        <v>10</v>
      </c>
    </row>
    <row r="25" spans="1:22" ht="155.15" customHeight="1">
      <c r="A25" s="53" t="s">
        <v>480</v>
      </c>
      <c r="B25" s="41" t="s">
        <v>22</v>
      </c>
      <c r="C25" s="40" t="s">
        <v>481</v>
      </c>
      <c r="D25" s="11" t="s">
        <v>417</v>
      </c>
      <c r="E25" s="11">
        <f ca="1">COUNTIFS(INDIRECT("RAG!$C$"&amp;$V25&amp;":$AX$"&amp;$V25),E$11,RAG!$C$2:$AX$2,$B25)</f>
        <v>1</v>
      </c>
      <c r="F25" s="11">
        <f ca="1">COUNTIFS(INDIRECT("RAG!$C$"&amp;$V25&amp;":$AX$"&amp;$V25),F$11,RAG!$C$2:$AX$2,$B25)</f>
        <v>1</v>
      </c>
      <c r="G25" s="11">
        <f ca="1">COUNTIFS(INDIRECT("RAG!$C$"&amp;$V25&amp;":$AX$"&amp;$V25),G$11,RAG!$C$2:$AX$2,$B25)</f>
        <v>0</v>
      </c>
      <c r="H25" s="47" t="s">
        <v>418</v>
      </c>
      <c r="I25" s="47" t="s">
        <v>419</v>
      </c>
      <c r="J25" s="47" t="s">
        <v>428</v>
      </c>
      <c r="K25" s="47" t="s">
        <v>421</v>
      </c>
      <c r="L25" s="47" t="s">
        <v>430</v>
      </c>
      <c r="M25" s="38" t="s">
        <v>298</v>
      </c>
      <c r="N25" s="53" t="s">
        <v>829</v>
      </c>
      <c r="O25" s="65" t="s">
        <v>439</v>
      </c>
      <c r="P25" s="53" t="s">
        <v>483</v>
      </c>
      <c r="Q25" s="53" t="s">
        <v>535</v>
      </c>
      <c r="R25" s="79" t="s">
        <v>295</v>
      </c>
      <c r="S25" s="92"/>
      <c r="V25" s="12">
        <f>MATCH($C$1,RAG!$B$1:$B$74, 0)</f>
        <v>10</v>
      </c>
    </row>
    <row r="26" spans="1:22" ht="130" customHeight="1">
      <c r="A26" s="11"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53" t="s">
        <v>1947</v>
      </c>
      <c r="O26" s="65" t="s">
        <v>439</v>
      </c>
      <c r="P26" s="46" t="s">
        <v>487</v>
      </c>
      <c r="Q26" s="46" t="s">
        <v>705</v>
      </c>
      <c r="R26" s="38" t="s">
        <v>295</v>
      </c>
      <c r="S26" s="67"/>
      <c r="V26" s="12">
        <f>MATCH($C$1,RAG!$B$1:$B$74, 0)</f>
        <v>10</v>
      </c>
    </row>
    <row r="27" spans="1:22" ht="208.5" customHeight="1">
      <c r="A27" s="11"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V27" s="12">
        <f>MATCH($C$1,RAG!$B$1:$B$74, 0)</f>
        <v>10</v>
      </c>
    </row>
  </sheetData>
  <sheetProtection algorithmName="SHA-512" hashValue="kXgEtPyAawKea1uT9Md/wF6yWfS2rLovwlFJ5YEqJ/QdRqKRiC0ns+IqZJb3bbG5wLQ6Y2r6MnQBlIsa7DUszQ==" saltValue="jcVwB4bdcl4yZ0u1qVV7Xg==" spinCount="100000" sheet="1" objects="1" scenarios="1"/>
  <mergeCells count="3">
    <mergeCell ref="A10:C10"/>
    <mergeCell ref="D10:G10"/>
    <mergeCell ref="H10:S10"/>
  </mergeCells>
  <conditionalFormatting sqref="E12:E27">
    <cfRule type="cellIs" dxfId="1856" priority="139" operator="greaterThan">
      <formula>0</formula>
    </cfRule>
  </conditionalFormatting>
  <conditionalFormatting sqref="F12:F14 F16:F27">
    <cfRule type="cellIs" dxfId="1855" priority="138" operator="greaterThan">
      <formula>0</formula>
    </cfRule>
  </conditionalFormatting>
  <conditionalFormatting sqref="G12:G14 G16:G27">
    <cfRule type="cellIs" dxfId="1854" priority="137" operator="greaterThan">
      <formula>0</formula>
    </cfRule>
  </conditionalFormatting>
  <conditionalFormatting sqref="M12:M27">
    <cfRule type="cellIs" dxfId="1853" priority="6" operator="equal">
      <formula>"Minor Negative"</formula>
    </cfRule>
    <cfRule type="cellIs" dxfId="1852" priority="7" operator="equal">
      <formula>"Significant Negative"</formula>
    </cfRule>
    <cfRule type="cellIs" dxfId="1851" priority="8" operator="equal">
      <formula>"Minor Positive"</formula>
    </cfRule>
    <cfRule type="cellIs" dxfId="1850" priority="9" operator="equal">
      <formula>"Significant Positive"</formula>
    </cfRule>
    <cfRule type="cellIs" dxfId="1849" priority="10" operator="equal">
      <formula>"Neutral"</formula>
    </cfRule>
  </conditionalFormatting>
  <conditionalFormatting sqref="N21">
    <cfRule type="cellIs" dxfId="1848" priority="71" operator="equal">
      <formula>"Significant Negative"</formula>
    </cfRule>
    <cfRule type="cellIs" dxfId="1847" priority="72" operator="equal">
      <formula>"Minor Negative"</formula>
    </cfRule>
    <cfRule type="cellIs" dxfId="1846" priority="73" operator="equal">
      <formula>"Uncertain"</formula>
    </cfRule>
    <cfRule type="cellIs" dxfId="1845" priority="74" operator="equal">
      <formula>"Neutral"</formula>
    </cfRule>
    <cfRule type="cellIs" dxfId="1844" priority="75" operator="equal">
      <formula>"Minor Positive"</formula>
    </cfRule>
    <cfRule type="cellIs" dxfId="1843" priority="76" operator="equal">
      <formula>"Significant Positive"</formula>
    </cfRule>
  </conditionalFormatting>
  <conditionalFormatting sqref="R12:R27">
    <cfRule type="cellIs" dxfId="1842" priority="1" operator="equal">
      <formula>"Minor Negative"</formula>
    </cfRule>
    <cfRule type="cellIs" dxfId="1841" priority="2" operator="equal">
      <formula>"Significant Negative"</formula>
    </cfRule>
    <cfRule type="cellIs" dxfId="1840" priority="3" operator="equal">
      <formula>"Minor Positive"</formula>
    </cfRule>
    <cfRule type="cellIs" dxfId="1839" priority="4" operator="equal">
      <formula>"Significant Positive"</formula>
    </cfRule>
    <cfRule type="cellIs" dxfId="1838" priority="5" operator="equal">
      <formula>"Neutral"</formula>
    </cfRule>
  </conditionalFormatting>
  <dataValidations count="7">
    <dataValidation type="list" allowBlank="1" showInputMessage="1" showErrorMessage="1" sqref="D12:D27 O12:O27" xr:uid="{E542AD9E-C732-464E-A948-98181C21FAD6}">
      <formula1>"Yes,No"</formula1>
    </dataValidation>
    <dataValidation type="list" allowBlank="1" showInputMessage="1" showErrorMessage="1" sqref="M12:M27 R12:R27" xr:uid="{D55E1D32-8689-4D9A-BB55-1CA8297C1BE0}">
      <formula1>"Significant Positive,Minor Positive,Neutral,Uncertain,Minor Negative,Significant Negative"</formula1>
    </dataValidation>
    <dataValidation type="list" allowBlank="1" showInputMessage="1" showErrorMessage="1" sqref="L12:L27" xr:uid="{8733118B-EF16-45F3-A78D-E9C94237F505}">
      <formula1>"Permenant/Irreversible,Permenant/Reversible,Temporary/Irreversible,Temporary/Reversible,N/A"</formula1>
    </dataValidation>
    <dataValidation type="list" allowBlank="1" showInputMessage="1" showErrorMessage="1" sqref="K12:K27" xr:uid="{7820AC48-80A0-49B8-BA52-693EA6A11744}">
      <formula1>"Localised,District-wide,Regional,National,N/A"</formula1>
    </dataValidation>
    <dataValidation type="list" allowBlank="1" showInputMessage="1" showErrorMessage="1" sqref="J12:J27" xr:uid="{840BC655-F9C2-4466-8899-F04849ACB50A}">
      <formula1>"Short(&lt;5yrs),Short/Medium,Medium(10yrs),Medium/Long,Long(20+yrs),N/A"</formula1>
    </dataValidation>
    <dataValidation type="list" allowBlank="1" showInputMessage="1" showErrorMessage="1" sqref="I12:I27" xr:uid="{530AA7A0-177A-4F86-A34C-E6208E26015A}">
      <formula1>"Low,Medium,High,N/A"</formula1>
    </dataValidation>
    <dataValidation type="list" allowBlank="1" showInputMessage="1" showErrorMessage="1" sqref="H12:H27" xr:uid="{2E515A99-AA13-426D-961F-2F1469DA3CF9}">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FAEE-D72B-457F-A398-D02C5E436AA6}">
  <sheetPr>
    <tabColor theme="9" tint="0.59999389629810485"/>
  </sheetPr>
  <dimension ref="A1:X28"/>
  <sheetViews>
    <sheetView showGridLines="0" showWhiteSpace="0" topLeftCell="H23" zoomScale="85" zoomScaleNormal="85" zoomScaleSheetLayoutView="51" zoomScalePageLayoutView="20" workbookViewId="0">
      <selection activeCell="Q25" sqref="Q25"/>
    </sheetView>
  </sheetViews>
  <sheetFormatPr defaultRowHeight="14.5"/>
  <cols>
    <col min="1" max="1" width="55.1796875" style="192"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4" width="9.1796875" hidden="1" customWidth="1"/>
  </cols>
  <sheetData>
    <row r="1" spans="1:23">
      <c r="A1" s="222" t="s">
        <v>240</v>
      </c>
      <c r="B1" s="228"/>
      <c r="C1" s="45" t="s">
        <v>1619</v>
      </c>
      <c r="D1" s="63"/>
      <c r="E1" s="63"/>
      <c r="F1" s="63"/>
      <c r="G1" s="63"/>
      <c r="H1" s="63"/>
      <c r="I1" s="1"/>
      <c r="J1" s="1"/>
      <c r="K1" s="1"/>
      <c r="L1" s="1"/>
      <c r="M1" s="1"/>
      <c r="N1" s="1"/>
      <c r="O1" s="1"/>
      <c r="P1" s="1"/>
      <c r="Q1" s="1"/>
      <c r="R1" s="1"/>
      <c r="S1" s="1"/>
    </row>
    <row r="2" spans="1:23">
      <c r="A2" s="222" t="s">
        <v>241</v>
      </c>
      <c r="B2" s="228"/>
      <c r="C2" s="73" t="s">
        <v>1122</v>
      </c>
      <c r="D2" s="63"/>
      <c r="E2" s="63"/>
      <c r="F2" s="63"/>
      <c r="G2" s="63"/>
      <c r="H2" s="63"/>
      <c r="I2" s="1"/>
      <c r="J2" s="1"/>
      <c r="K2" s="1"/>
      <c r="L2" s="1"/>
      <c r="M2" s="1"/>
      <c r="N2" s="1"/>
      <c r="O2" s="1"/>
      <c r="P2" s="1"/>
      <c r="Q2" s="1"/>
      <c r="R2" s="1"/>
      <c r="S2" s="1"/>
    </row>
    <row r="3" spans="1:23">
      <c r="A3" s="223" t="s">
        <v>242</v>
      </c>
      <c r="B3" s="229"/>
      <c r="C3" s="73" t="s">
        <v>105</v>
      </c>
      <c r="D3" s="63"/>
      <c r="E3" s="63"/>
      <c r="F3" s="63"/>
      <c r="G3" s="63"/>
      <c r="H3" s="63"/>
      <c r="I3" s="1"/>
      <c r="J3" s="1"/>
      <c r="K3" s="1"/>
      <c r="L3" s="1"/>
      <c r="M3" s="1"/>
      <c r="N3" s="1"/>
      <c r="O3" s="1"/>
      <c r="P3" s="1"/>
      <c r="Q3" s="1"/>
      <c r="R3" s="1"/>
      <c r="S3" s="1"/>
    </row>
    <row r="4" spans="1:23">
      <c r="A4" s="223" t="s">
        <v>243</v>
      </c>
      <c r="B4" s="229"/>
      <c r="C4" s="14">
        <v>80</v>
      </c>
      <c r="D4" s="63"/>
      <c r="E4" s="63"/>
      <c r="F4" s="63"/>
      <c r="G4" s="63"/>
      <c r="H4" s="63"/>
      <c r="I4" s="1"/>
      <c r="J4" s="1"/>
      <c r="K4" s="1"/>
      <c r="L4" s="1"/>
      <c r="M4" s="1"/>
      <c r="N4" s="1"/>
      <c r="O4" s="1"/>
      <c r="P4" s="1"/>
      <c r="Q4" s="1"/>
      <c r="R4" s="1"/>
      <c r="S4" s="1"/>
    </row>
    <row r="5" spans="1:23">
      <c r="A5" s="223" t="s">
        <v>244</v>
      </c>
      <c r="B5" s="229"/>
      <c r="C5" s="14">
        <v>3.06</v>
      </c>
      <c r="D5" s="63"/>
      <c r="E5" s="63"/>
      <c r="F5" s="63"/>
      <c r="G5" s="63"/>
      <c r="H5" s="63"/>
      <c r="I5" s="1"/>
      <c r="J5" s="1"/>
      <c r="K5" s="1"/>
      <c r="L5" s="1"/>
      <c r="M5" s="1"/>
      <c r="N5" s="1"/>
      <c r="O5" s="1"/>
      <c r="P5" s="1"/>
      <c r="Q5" s="1"/>
      <c r="R5" s="1"/>
      <c r="S5" s="1"/>
    </row>
    <row r="6" spans="1:23" ht="57" customHeight="1">
      <c r="A6" s="223" t="s">
        <v>245</v>
      </c>
      <c r="B6" s="229"/>
      <c r="C6" s="45" t="s">
        <v>1123</v>
      </c>
      <c r="D6" s="63"/>
      <c r="E6" s="63"/>
      <c r="F6" s="63"/>
      <c r="G6" s="63"/>
      <c r="H6" s="63"/>
      <c r="I6" s="1"/>
      <c r="J6" s="1"/>
      <c r="K6" s="1"/>
      <c r="L6" s="1"/>
      <c r="M6" s="1"/>
      <c r="N6" s="1"/>
      <c r="O6" s="1"/>
      <c r="P6" s="1"/>
      <c r="Q6" s="1"/>
      <c r="R6" s="1"/>
      <c r="S6" s="1"/>
    </row>
    <row r="7" spans="1:23">
      <c r="A7" s="223" t="s">
        <v>246</v>
      </c>
      <c r="B7" s="229"/>
      <c r="C7" s="45" t="s">
        <v>402</v>
      </c>
      <c r="D7" s="63"/>
      <c r="E7" s="63"/>
      <c r="F7" s="63"/>
      <c r="G7" s="63"/>
      <c r="H7" s="63"/>
      <c r="I7" s="1"/>
      <c r="J7" s="1"/>
      <c r="K7" s="1"/>
      <c r="L7" s="1"/>
      <c r="M7" s="1"/>
      <c r="N7" s="1"/>
      <c r="O7" s="1"/>
      <c r="P7" s="1"/>
      <c r="Q7" s="1"/>
      <c r="R7" s="1"/>
      <c r="S7" s="1"/>
    </row>
    <row r="8" spans="1:23">
      <c r="A8" s="223" t="s">
        <v>247</v>
      </c>
      <c r="B8" s="229"/>
      <c r="C8" s="46" t="s">
        <v>403</v>
      </c>
      <c r="D8" s="64"/>
      <c r="E8" s="64"/>
      <c r="F8" s="64"/>
      <c r="G8" s="64"/>
      <c r="H8" s="64"/>
      <c r="I8" s="1"/>
      <c r="J8" s="1"/>
      <c r="K8" s="1"/>
      <c r="L8" s="1"/>
      <c r="M8" s="1"/>
      <c r="N8" s="1"/>
      <c r="O8" s="1"/>
      <c r="P8" s="1"/>
      <c r="Q8" s="1"/>
      <c r="R8" s="1"/>
      <c r="S8" s="1"/>
    </row>
    <row r="9" spans="1:23">
      <c r="A9" s="224" t="s">
        <v>404</v>
      </c>
      <c r="C9" s="230">
        <v>46198</v>
      </c>
      <c r="D9" s="99" t="s">
        <v>636</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225"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17"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1948</v>
      </c>
      <c r="O12" s="227" t="s">
        <v>417</v>
      </c>
      <c r="P12" s="226" t="s">
        <v>499</v>
      </c>
      <c r="Q12" s="70" t="s">
        <v>521</v>
      </c>
      <c r="R12" s="218" t="s">
        <v>294</v>
      </c>
      <c r="S12" s="221" t="s">
        <v>424</v>
      </c>
      <c r="T12" s="56"/>
      <c r="W12" s="12">
        <f>MATCH($C$1,RAG!$B$1:$B$177, 0)</f>
        <v>11</v>
      </c>
    </row>
    <row r="13" spans="1:23" ht="153.65" customHeight="1">
      <c r="A13" s="11"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1124</v>
      </c>
      <c r="O13" s="65" t="s">
        <v>417</v>
      </c>
      <c r="P13" s="53" t="s">
        <v>584</v>
      </c>
      <c r="Q13" s="53"/>
      <c r="R13" s="38" t="s">
        <v>294</v>
      </c>
      <c r="S13" s="67"/>
      <c r="T13" s="57"/>
      <c r="W13" s="12">
        <f>MATCH($C$1,RAG!$B$1:$B$177, 0)</f>
        <v>11</v>
      </c>
    </row>
    <row r="14" spans="1:23" ht="208" customHeight="1">
      <c r="A14" s="11"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1125</v>
      </c>
      <c r="O14" s="65" t="s">
        <v>417</v>
      </c>
      <c r="P14" s="53" t="s">
        <v>435</v>
      </c>
      <c r="Q14" s="70" t="s">
        <v>545</v>
      </c>
      <c r="R14" s="38" t="s">
        <v>295</v>
      </c>
      <c r="S14" s="53"/>
      <c r="T14" s="56"/>
      <c r="W14" s="12">
        <f>MATCH($C$1,RAG!$B$1:$B$177, 0)</f>
        <v>11</v>
      </c>
    </row>
    <row r="15" spans="1:23" ht="106.5" customHeight="1">
      <c r="A15" s="11"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MATCH($C$1,RAG!$B$1:$B$177, 0)</f>
        <v>11</v>
      </c>
    </row>
    <row r="16" spans="1:23" ht="87">
      <c r="A16" s="11"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MATCH($C$1,RAG!$B$1:$B$177, 0)</f>
        <v>11</v>
      </c>
    </row>
    <row r="17" spans="1:23" ht="64.5" customHeight="1">
      <c r="A17" s="11"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777</v>
      </c>
      <c r="O17" s="65" t="s">
        <v>417</v>
      </c>
      <c r="P17" s="67"/>
      <c r="Q17" s="66"/>
      <c r="R17" s="38" t="s">
        <v>294</v>
      </c>
      <c r="S17" s="53"/>
      <c r="T17" s="58"/>
      <c r="W17" s="12">
        <f>MATCH($C$1,RAG!$B$1:$B$177, 0)</f>
        <v>11</v>
      </c>
    </row>
    <row r="18" spans="1:23" ht="125.15" customHeight="1">
      <c r="A18" s="11"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816</v>
      </c>
      <c r="O18" s="65" t="s">
        <v>417</v>
      </c>
      <c r="P18" s="67"/>
      <c r="Q18" s="53"/>
      <c r="R18" s="38" t="s">
        <v>295</v>
      </c>
      <c r="S18" s="67"/>
      <c r="T18" s="56"/>
      <c r="W18" s="12">
        <f>MATCH($C$1,RAG!$B$1:$B$177, 0)</f>
        <v>11</v>
      </c>
    </row>
    <row r="19" spans="1:23" ht="139" customHeight="1">
      <c r="A19" s="11"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295</v>
      </c>
      <c r="N19" s="53" t="s">
        <v>779</v>
      </c>
      <c r="O19" s="65" t="s">
        <v>439</v>
      </c>
      <c r="P19" s="53" t="s">
        <v>435</v>
      </c>
      <c r="Q19" s="53" t="s">
        <v>1917</v>
      </c>
      <c r="R19" s="38" t="s">
        <v>295</v>
      </c>
      <c r="S19" s="67"/>
      <c r="T19" s="56"/>
      <c r="W19" s="12">
        <f>MATCH($C$1,RAG!$B$1:$B$177, 0)</f>
        <v>11</v>
      </c>
    </row>
    <row r="20" spans="1:23" ht="183" customHeight="1">
      <c r="A20" s="11"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1126</v>
      </c>
      <c r="O20" s="65" t="s">
        <v>439</v>
      </c>
      <c r="P20" s="53"/>
      <c r="Q20" s="53"/>
      <c r="R20" s="38" t="s">
        <v>294</v>
      </c>
      <c r="S20" s="53"/>
      <c r="T20" s="58"/>
      <c r="W20" s="12">
        <f>MATCH($C$1,RAG!$B$1:$B$177, 0)</f>
        <v>11</v>
      </c>
    </row>
    <row r="21" spans="1:23" ht="75.650000000000006" customHeight="1">
      <c r="A21" s="11"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780</v>
      </c>
      <c r="O21" s="65" t="s">
        <v>417</v>
      </c>
      <c r="P21" s="67"/>
      <c r="Q21" s="53"/>
      <c r="R21" s="38" t="s">
        <v>295</v>
      </c>
      <c r="S21" s="53"/>
      <c r="T21" s="58"/>
      <c r="W21" s="12">
        <f>MATCH($C$1,RAG!$B$1:$B$177, 0)</f>
        <v>11</v>
      </c>
    </row>
    <row r="22" spans="1:23" ht="183" customHeight="1">
      <c r="A22" s="11" t="s">
        <v>463</v>
      </c>
      <c r="B22" s="41" t="s">
        <v>15</v>
      </c>
      <c r="C22" s="40" t="s">
        <v>464</v>
      </c>
      <c r="D22" s="11" t="s">
        <v>417</v>
      </c>
      <c r="E22" s="11">
        <f ca="1">COUNTIFS(INDIRECT("RAG!$C$"&amp;$W22&amp;":$AX$"&amp;$W22),E$11,RAG!$C$2:$AX$2,$B22)</f>
        <v>4</v>
      </c>
      <c r="F22" s="11">
        <f ca="1">COUNTIFS(INDIRECT("RAG!$C$"&amp;$W22&amp;":$AX$"&amp;$W22),F$11,RAG!$C$2:$AX$2,$B22)</f>
        <v>1</v>
      </c>
      <c r="G22" s="11">
        <f ca="1">COUNTIFS(INDIRECT("RAG!$C$"&amp;$W22&amp;":$AX$"&amp;$W22),G$11,RAG!$C$2:$AX$2,$B22)</f>
        <v>0</v>
      </c>
      <c r="H22" s="47" t="s">
        <v>418</v>
      </c>
      <c r="I22" s="47" t="s">
        <v>458</v>
      </c>
      <c r="J22" s="47" t="s">
        <v>428</v>
      </c>
      <c r="K22" s="47" t="s">
        <v>421</v>
      </c>
      <c r="L22" s="47" t="s">
        <v>430</v>
      </c>
      <c r="M22" s="38" t="s">
        <v>300</v>
      </c>
      <c r="N22" s="53" t="s">
        <v>1949</v>
      </c>
      <c r="O22" s="65" t="s">
        <v>417</v>
      </c>
      <c r="P22" s="53" t="s">
        <v>644</v>
      </c>
      <c r="Q22" s="53" t="s">
        <v>1950</v>
      </c>
      <c r="R22" s="38" t="s">
        <v>300</v>
      </c>
      <c r="S22" s="73" t="s">
        <v>468</v>
      </c>
      <c r="T22" s="56"/>
      <c r="W22" s="12">
        <f>MATCH($C$1,RAG!$B$1:$B$177, 0)</f>
        <v>11</v>
      </c>
    </row>
    <row r="23" spans="1:23" ht="166.5" customHeight="1">
      <c r="A23" s="11"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781</v>
      </c>
      <c r="O23" s="65" t="s">
        <v>417</v>
      </c>
      <c r="P23" s="72" t="s">
        <v>473</v>
      </c>
      <c r="Q23" s="53" t="s">
        <v>707</v>
      </c>
      <c r="R23" s="38" t="s">
        <v>297</v>
      </c>
      <c r="S23" s="67"/>
      <c r="T23" s="56"/>
      <c r="W23" s="12">
        <f>MATCH($C$1,RAG!$B$1:$B$177, 0)</f>
        <v>11</v>
      </c>
    </row>
    <row r="24" spans="1:23" ht="176.15" customHeight="1">
      <c r="A24" s="11"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1127</v>
      </c>
      <c r="O24" s="65" t="s">
        <v>439</v>
      </c>
      <c r="P24" s="53" t="s">
        <v>555</v>
      </c>
      <c r="Q24" s="70" t="s">
        <v>593</v>
      </c>
      <c r="R24" s="38" t="s">
        <v>295</v>
      </c>
      <c r="S24" s="53"/>
      <c r="T24" s="58"/>
      <c r="W24" s="12">
        <f>MATCH($C$1,RAG!$B$1:$B$177, 0)</f>
        <v>11</v>
      </c>
    </row>
    <row r="25" spans="1:23" ht="155.15" customHeight="1">
      <c r="A25" s="53"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1128</v>
      </c>
      <c r="O25" s="65" t="s">
        <v>439</v>
      </c>
      <c r="P25" s="53" t="s">
        <v>483</v>
      </c>
      <c r="Q25" s="53" t="s">
        <v>784</v>
      </c>
      <c r="R25" s="38" t="s">
        <v>295</v>
      </c>
      <c r="S25" s="92"/>
      <c r="T25" s="58"/>
      <c r="W25" s="12">
        <f>MATCH($C$1,RAG!$B$1:$B$177, 0)</f>
        <v>11</v>
      </c>
    </row>
    <row r="26" spans="1:23" ht="130" customHeight="1">
      <c r="A26" s="11"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418</v>
      </c>
      <c r="I26" s="47" t="s">
        <v>419</v>
      </c>
      <c r="J26" s="47" t="s">
        <v>491</v>
      </c>
      <c r="K26" s="47" t="s">
        <v>421</v>
      </c>
      <c r="L26" s="47" t="s">
        <v>430</v>
      </c>
      <c r="M26" s="38" t="s">
        <v>295</v>
      </c>
      <c r="N26" s="53" t="s">
        <v>1951</v>
      </c>
      <c r="O26" s="65" t="s">
        <v>439</v>
      </c>
      <c r="P26" s="46" t="s">
        <v>487</v>
      </c>
      <c r="Q26" s="46" t="s">
        <v>516</v>
      </c>
      <c r="R26" s="38" t="s">
        <v>295</v>
      </c>
      <c r="S26" s="67"/>
      <c r="T26" s="58"/>
      <c r="W26" s="12">
        <f>MATCH($C$1,RAG!$B$1:$B$177, 0)</f>
        <v>11</v>
      </c>
    </row>
    <row r="27" spans="1:23" ht="208.5" customHeight="1">
      <c r="A27" s="11"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MATCH($C$1,RAG!$B$1:$B$177, 0)</f>
        <v>11</v>
      </c>
    </row>
    <row r="28" spans="1:23">
      <c r="H28" s="69" t="s">
        <v>230</v>
      </c>
      <c r="I28" s="69" t="s">
        <v>230</v>
      </c>
      <c r="J28" s="69" t="s">
        <v>230</v>
      </c>
      <c r="K28" s="69" t="s">
        <v>230</v>
      </c>
      <c r="L28" s="69" t="s">
        <v>230</v>
      </c>
      <c r="M28" s="38" t="s">
        <v>297</v>
      </c>
    </row>
  </sheetData>
  <sheetProtection algorithmName="SHA-512" hashValue="f2WlOOAe50aOWWFk9chZCG6H4s20TVcDHkFGMnt9siHA7PjE2Quh3Q6vvzzggfdk8rvsdA+6vhU+NHa0pO+swA==" saltValue="BQ88SEwMe2He1XAO8DKGAg==" spinCount="100000" sheet="1" objects="1" scenarios="1"/>
  <mergeCells count="3">
    <mergeCell ref="A10:C10"/>
    <mergeCell ref="D10:G10"/>
    <mergeCell ref="H10:S10"/>
  </mergeCells>
  <conditionalFormatting sqref="E12:E27">
    <cfRule type="cellIs" dxfId="1837" priority="125" operator="greaterThan">
      <formula>0</formula>
    </cfRule>
  </conditionalFormatting>
  <conditionalFormatting sqref="F12:F14 F16:F27">
    <cfRule type="cellIs" dxfId="1836" priority="124" operator="greaterThan">
      <formula>0</formula>
    </cfRule>
  </conditionalFormatting>
  <conditionalFormatting sqref="G12:G14 G16:G27">
    <cfRule type="cellIs" dxfId="1835" priority="123" operator="greaterThan">
      <formula>0</formula>
    </cfRule>
  </conditionalFormatting>
  <conditionalFormatting sqref="M12:M28">
    <cfRule type="cellIs" dxfId="1834" priority="6" operator="equal">
      <formula>"Minor Negative"</formula>
    </cfRule>
    <cfRule type="cellIs" dxfId="1833" priority="7" operator="equal">
      <formula>"Significant Negative"</formula>
    </cfRule>
    <cfRule type="cellIs" dxfId="1832" priority="8" operator="equal">
      <formula>"Minor Positive"</formula>
    </cfRule>
    <cfRule type="cellIs" dxfId="1831" priority="9" operator="equal">
      <formula>"Significant Positive"</formula>
    </cfRule>
    <cfRule type="cellIs" dxfId="1830" priority="10" operator="equal">
      <formula>"Neutral"</formula>
    </cfRule>
  </conditionalFormatting>
  <conditionalFormatting sqref="N21">
    <cfRule type="cellIs" dxfId="1829" priority="61" operator="equal">
      <formula>"Significant Negative"</formula>
    </cfRule>
    <cfRule type="cellIs" dxfId="1828" priority="62" operator="equal">
      <formula>"Minor Negative"</formula>
    </cfRule>
    <cfRule type="cellIs" dxfId="1827" priority="63" operator="equal">
      <formula>"Uncertain"</formula>
    </cfRule>
    <cfRule type="cellIs" dxfId="1826" priority="64" operator="equal">
      <formula>"Neutral"</formula>
    </cfRule>
    <cfRule type="cellIs" dxfId="1825" priority="65" operator="equal">
      <formula>"Minor Positive"</formula>
    </cfRule>
    <cfRule type="cellIs" dxfId="1824" priority="66" operator="equal">
      <formula>"Significant Positive"</formula>
    </cfRule>
  </conditionalFormatting>
  <conditionalFormatting sqref="R12:R27">
    <cfRule type="cellIs" dxfId="1823" priority="1" operator="equal">
      <formula>"Minor Negative"</formula>
    </cfRule>
    <cfRule type="cellIs" dxfId="1822" priority="2" operator="equal">
      <formula>"Significant Negative"</formula>
    </cfRule>
    <cfRule type="cellIs" dxfId="1821" priority="3" operator="equal">
      <formula>"Minor Positive"</formula>
    </cfRule>
    <cfRule type="cellIs" dxfId="1820" priority="4" operator="equal">
      <formula>"Significant Positive"</formula>
    </cfRule>
    <cfRule type="cellIs" dxfId="1819" priority="5" operator="equal">
      <formula>"Neutral"</formula>
    </cfRule>
  </conditionalFormatting>
  <dataValidations count="7">
    <dataValidation type="list" allowBlank="1" showInputMessage="1" showErrorMessage="1" sqref="D12:D27 O12:O27" xr:uid="{B584ED6D-EEC5-4680-B8C1-025C646FBB22}">
      <formula1>"Yes,No"</formula1>
    </dataValidation>
    <dataValidation type="list" allowBlank="1" showInputMessage="1" showErrorMessage="1" sqref="M12:M28 R12:R27" xr:uid="{7F869178-CA61-4A67-AE0C-3F597B8132CE}">
      <formula1>"Significant Positive,Minor Positive,Neutral,Uncertain,Minor Negative,Significant Negative"</formula1>
    </dataValidation>
    <dataValidation type="list" allowBlank="1" showInputMessage="1" showErrorMessage="1" sqref="L12:L28" xr:uid="{076B3501-7093-4D0E-B367-60CE85888E72}">
      <formula1>"Permenant/Irreversible,Permenant/Reversible,Temporary/Irreversible,Temporary/Reversible,N/A"</formula1>
    </dataValidation>
    <dataValidation type="list" allowBlank="1" showInputMessage="1" showErrorMessage="1" sqref="K12:K28" xr:uid="{457295BA-6C8B-453A-BE7C-2633ADF761F8}">
      <formula1>"Localised,District-wide,Regional,National,N/A"</formula1>
    </dataValidation>
    <dataValidation type="list" allowBlank="1" showInputMessage="1" showErrorMessage="1" sqref="J12:J28" xr:uid="{5547F32E-15DD-4831-9823-829F8530B577}">
      <formula1>"Short(&lt;5yrs),Short/Medium,Medium(10yrs),Medium/Long,Long(20+yrs),N/A"</formula1>
    </dataValidation>
    <dataValidation type="list" allowBlank="1" showInputMessage="1" showErrorMessage="1" sqref="I12:I28" xr:uid="{28FFEBFF-8B48-4DA4-B3E1-AFB97CFAEE6B}">
      <formula1>"Low,Medium,High,N/A"</formula1>
    </dataValidation>
    <dataValidation type="list" allowBlank="1" showInputMessage="1" showErrorMessage="1" sqref="H12:H28" xr:uid="{4599CCC3-7BB2-4268-B441-57B89D7C0813}">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AA65E-57E3-4379-B317-C4279AC47B58}">
  <sheetPr codeName="Sheet24">
    <tabColor theme="9" tint="0.59999389629810485"/>
  </sheetPr>
  <dimension ref="A1:W27"/>
  <sheetViews>
    <sheetView showGridLines="0" showWhiteSpace="0" topLeftCell="A25" zoomScale="60" zoomScaleNormal="60" zoomScaleSheetLayoutView="51" zoomScalePageLayoutView="20" workbookViewId="0">
      <pane xSplit="2" topLeftCell="C1" activePane="topRight" state="frozen"/>
      <selection activeCell="P6" sqref="P6"/>
      <selection pane="topRight" activeCell="C2" sqref="C2"/>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8.7265625" bestFit="1"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3" max="23" width="18.1796875" hidden="1" customWidth="1"/>
  </cols>
  <sheetData>
    <row r="1" spans="1:23">
      <c r="A1" s="7" t="s">
        <v>240</v>
      </c>
      <c r="B1" s="228"/>
      <c r="C1" s="45" t="s">
        <v>1802</v>
      </c>
      <c r="D1" s="63"/>
      <c r="E1" s="63"/>
      <c r="F1" s="63"/>
      <c r="G1" s="63"/>
      <c r="H1" s="63"/>
      <c r="I1" s="1"/>
      <c r="J1" s="1"/>
      <c r="K1" s="1"/>
      <c r="L1" s="1"/>
      <c r="M1" s="1"/>
      <c r="N1" s="1"/>
      <c r="O1" s="1"/>
      <c r="P1" s="1"/>
      <c r="Q1" s="1"/>
      <c r="R1" s="1"/>
      <c r="S1" s="1"/>
    </row>
    <row r="2" spans="1:23">
      <c r="A2" s="7" t="s">
        <v>241</v>
      </c>
      <c r="B2" s="228"/>
      <c r="C2" s="45" t="s">
        <v>1803</v>
      </c>
      <c r="D2" s="63"/>
      <c r="E2" s="63"/>
      <c r="F2" s="63"/>
      <c r="G2" s="63"/>
      <c r="H2" s="63"/>
      <c r="I2" s="1"/>
      <c r="J2" s="1"/>
      <c r="K2" s="1"/>
      <c r="L2" s="1"/>
      <c r="M2" s="1"/>
      <c r="N2" s="1"/>
      <c r="O2" s="1"/>
      <c r="P2" s="1"/>
      <c r="Q2" s="1"/>
      <c r="R2" s="1"/>
      <c r="S2" s="1"/>
    </row>
    <row r="3" spans="1:23">
      <c r="A3" s="8" t="s">
        <v>242</v>
      </c>
      <c r="B3" s="229"/>
      <c r="C3" s="45" t="s">
        <v>86</v>
      </c>
      <c r="D3" s="63"/>
      <c r="E3" s="63"/>
      <c r="F3" s="63"/>
      <c r="G3" s="63"/>
      <c r="H3" s="63"/>
      <c r="I3" s="1"/>
      <c r="J3" s="1"/>
      <c r="K3" s="1"/>
      <c r="L3" s="1"/>
      <c r="M3" s="1"/>
      <c r="N3" s="1"/>
      <c r="O3" s="1"/>
      <c r="P3" s="1"/>
      <c r="Q3" s="1"/>
      <c r="R3" s="1"/>
      <c r="S3" s="1"/>
    </row>
    <row r="4" spans="1:23">
      <c r="A4" s="8" t="s">
        <v>243</v>
      </c>
      <c r="B4" s="229"/>
      <c r="C4" s="14">
        <v>550</v>
      </c>
      <c r="D4" s="63"/>
      <c r="E4" s="63"/>
      <c r="F4" s="63"/>
      <c r="G4" s="63"/>
      <c r="H4" s="63"/>
      <c r="I4" s="1"/>
      <c r="J4" s="1"/>
      <c r="K4" s="1"/>
      <c r="L4" s="1"/>
      <c r="M4" s="1"/>
      <c r="N4" s="1"/>
      <c r="O4" s="1"/>
      <c r="P4" s="1"/>
      <c r="Q4" s="1"/>
      <c r="R4" s="1"/>
      <c r="S4" s="1"/>
    </row>
    <row r="5" spans="1:23">
      <c r="A5" s="8" t="s">
        <v>244</v>
      </c>
      <c r="B5" s="229"/>
      <c r="C5" s="14" t="s">
        <v>1804</v>
      </c>
      <c r="D5" s="63"/>
      <c r="E5" s="63"/>
      <c r="F5" s="63"/>
      <c r="G5" s="63"/>
      <c r="H5" s="63"/>
      <c r="I5" s="1"/>
      <c r="J5" s="1"/>
      <c r="K5" s="1"/>
      <c r="L5" s="1"/>
      <c r="M5" s="1"/>
      <c r="N5" s="1"/>
      <c r="O5" s="1"/>
      <c r="P5" s="1"/>
      <c r="Q5" s="1"/>
      <c r="R5" s="1"/>
      <c r="S5" s="1"/>
    </row>
    <row r="6" spans="1:23" ht="57" customHeight="1">
      <c r="A6" s="8" t="s">
        <v>245</v>
      </c>
      <c r="B6" s="229"/>
      <c r="C6" s="45" t="s">
        <v>686</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46142</v>
      </c>
      <c r="D9" s="100" t="s">
        <v>405</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2</v>
      </c>
      <c r="G12" s="217">
        <f ca="1">COUNTIFS(INDIRECT("RAG!$C$"&amp;$W12&amp;":$AX$"&amp;$W12),G$11,RAG!$C$2:$AX$2,$B12)</f>
        <v>3</v>
      </c>
      <c r="H12" s="119" t="s">
        <v>418</v>
      </c>
      <c r="I12" s="119" t="s">
        <v>419</v>
      </c>
      <c r="J12" s="119" t="s">
        <v>428</v>
      </c>
      <c r="K12" s="119" t="s">
        <v>421</v>
      </c>
      <c r="L12" s="119" t="s">
        <v>430</v>
      </c>
      <c r="M12" s="218" t="s">
        <v>298</v>
      </c>
      <c r="N12" s="226" t="s">
        <v>1952</v>
      </c>
      <c r="O12" s="227" t="s">
        <v>417</v>
      </c>
      <c r="P12" s="226" t="s">
        <v>499</v>
      </c>
      <c r="Q12" s="70" t="s">
        <v>1938</v>
      </c>
      <c r="R12" s="218" t="s">
        <v>294</v>
      </c>
      <c r="S12" s="221" t="s">
        <v>424</v>
      </c>
      <c r="T12" s="56"/>
      <c r="W12" s="12">
        <f>MATCH($C$1,RAG!$B$1:$B$89, 0)</f>
        <v>12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1805</v>
      </c>
      <c r="O13" s="65" t="s">
        <v>417</v>
      </c>
      <c r="P13" s="53"/>
      <c r="Q13" s="53"/>
      <c r="R13" s="38" t="s">
        <v>522</v>
      </c>
      <c r="S13" s="67"/>
      <c r="T13" s="57"/>
      <c r="W13" s="12">
        <f>MATCH($C$1,RAG!$B$1:$B$89, 0)</f>
        <v>12</v>
      </c>
    </row>
    <row r="14" spans="1:23" ht="208" customHeight="1">
      <c r="A14" s="189" t="s">
        <v>432</v>
      </c>
      <c r="B14" s="41" t="s">
        <v>31</v>
      </c>
      <c r="C14" s="40" t="s">
        <v>433</v>
      </c>
      <c r="D14" s="11" t="s">
        <v>417</v>
      </c>
      <c r="E14" s="11">
        <f ca="1">COUNTIFS(INDIRECT("RAG!$C$"&amp;$W14&amp;":$AX$"&amp;$W14),E$11,RAG!$C$2:$AX$2,$B14)</f>
        <v>3</v>
      </c>
      <c r="F14" s="11">
        <f ca="1">COUNTIFS(INDIRECT("RAG!$C$"&amp;$W14&amp;":$AX$"&amp;$W14),F$11,RAG!$C$2:$AX$2,$B14)</f>
        <v>4</v>
      </c>
      <c r="G14" s="11">
        <f ca="1">COUNTIFS(INDIRECT("RAG!$C$"&amp;$W14&amp;":$AX$"&amp;$W14),G$11,RAG!$C$2:$AX$2,$B14)</f>
        <v>1</v>
      </c>
      <c r="H14" s="47" t="s">
        <v>230</v>
      </c>
      <c r="I14" s="47" t="s">
        <v>230</v>
      </c>
      <c r="J14" s="47" t="s">
        <v>230</v>
      </c>
      <c r="K14" s="47" t="s">
        <v>230</v>
      </c>
      <c r="L14" s="47" t="s">
        <v>230</v>
      </c>
      <c r="M14" s="38" t="s">
        <v>300</v>
      </c>
      <c r="N14" s="53" t="s">
        <v>687</v>
      </c>
      <c r="O14" s="65" t="s">
        <v>417</v>
      </c>
      <c r="P14" s="53" t="s">
        <v>435</v>
      </c>
      <c r="Q14" s="46" t="s">
        <v>688</v>
      </c>
      <c r="R14" s="38" t="s">
        <v>295</v>
      </c>
      <c r="S14" s="53"/>
      <c r="T14" s="56"/>
      <c r="W14" s="12">
        <f>MATCH($C$1,RAG!$B$1:$B$89, 0)</f>
        <v>12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12</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12</v>
      </c>
    </row>
    <row r="17" spans="1:23" ht="87">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689</v>
      </c>
      <c r="O17" s="65" t="s">
        <v>417</v>
      </c>
      <c r="P17" s="67"/>
      <c r="Q17" s="66"/>
      <c r="R17" s="38" t="s">
        <v>294</v>
      </c>
      <c r="S17" s="53"/>
      <c r="T17" s="58"/>
      <c r="W17" s="12">
        <f>MATCH($C$1,RAG!$B$1:$B$89, 0)</f>
        <v>12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294</v>
      </c>
      <c r="N18" s="53" t="s">
        <v>1614</v>
      </c>
      <c r="O18" s="65" t="s">
        <v>417</v>
      </c>
      <c r="P18" s="67"/>
      <c r="Q18" s="53"/>
      <c r="R18" s="38" t="s">
        <v>294</v>
      </c>
      <c r="S18" s="92" t="s">
        <v>1953</v>
      </c>
      <c r="T18" s="56"/>
      <c r="W18" s="12">
        <f>MATCH($C$1,RAG!$B$1:$B$89, 0)</f>
        <v>12</v>
      </c>
    </row>
    <row r="19" spans="1:23" ht="159.5">
      <c r="A19" s="189" t="s">
        <v>451</v>
      </c>
      <c r="B19" s="41" t="s">
        <v>11</v>
      </c>
      <c r="C19" s="40" t="s">
        <v>452</v>
      </c>
      <c r="D19" s="11" t="s">
        <v>439</v>
      </c>
      <c r="E19" s="11">
        <f ca="1">COUNTIFS(INDIRECT("RAG!$C$"&amp;$W19&amp;":$AX$"&amp;$W19),E$11,RAG!$C$2:$AX$2,$B19)</f>
        <v>1</v>
      </c>
      <c r="F19" s="11">
        <f ca="1">COUNTIFS(INDIRECT("RAG!$C$"&amp;$W19&amp;":$AX$"&amp;$W19),F$11,RAG!$C$2:$AX$2,$B19)</f>
        <v>4</v>
      </c>
      <c r="G19" s="11">
        <f ca="1">COUNTIFS(INDIRECT("RAG!$C$"&amp;$W19&amp;":$AX$"&amp;$W19),G$11,RAG!$C$2:$AX$2,$B19)</f>
        <v>0</v>
      </c>
      <c r="H19" s="47" t="s">
        <v>230</v>
      </c>
      <c r="I19" s="47" t="s">
        <v>230</v>
      </c>
      <c r="J19" s="47" t="s">
        <v>230</v>
      </c>
      <c r="K19" s="47" t="s">
        <v>230</v>
      </c>
      <c r="L19" s="47" t="s">
        <v>230</v>
      </c>
      <c r="M19" s="38" t="s">
        <v>298</v>
      </c>
      <c r="N19" s="53" t="s">
        <v>690</v>
      </c>
      <c r="O19" s="65" t="s">
        <v>439</v>
      </c>
      <c r="P19" s="53" t="s">
        <v>435</v>
      </c>
      <c r="Q19" s="53" t="s">
        <v>1917</v>
      </c>
      <c r="R19" s="38" t="s">
        <v>295</v>
      </c>
      <c r="S19" s="67"/>
      <c r="T19" s="56"/>
      <c r="W19" s="12">
        <f>MATCH($C$1,RAG!$B$1:$B$89, 0)</f>
        <v>12</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298</v>
      </c>
      <c r="N20" s="53" t="s">
        <v>691</v>
      </c>
      <c r="O20" s="65" t="s">
        <v>439</v>
      </c>
      <c r="P20" s="53"/>
      <c r="Q20" s="53"/>
      <c r="R20" s="38" t="s">
        <v>295</v>
      </c>
      <c r="S20" s="53" t="s">
        <v>692</v>
      </c>
      <c r="T20" s="58"/>
      <c r="W20" s="12">
        <f>MATCH($C$1,RAG!$B$1:$B$89, 0)</f>
        <v>12</v>
      </c>
    </row>
    <row r="21" spans="1:23" ht="58">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1954</v>
      </c>
      <c r="O21" s="65" t="s">
        <v>417</v>
      </c>
      <c r="P21" s="67"/>
      <c r="Q21" s="53"/>
      <c r="R21" s="38" t="s">
        <v>295</v>
      </c>
      <c r="S21" s="53"/>
      <c r="T21" s="58"/>
      <c r="W21" s="12">
        <f>MATCH($C$1,RAG!$B$1:$B$89, 0)</f>
        <v>12</v>
      </c>
    </row>
    <row r="22" spans="1:23" ht="400.5" customHeight="1">
      <c r="A22" s="189" t="s">
        <v>463</v>
      </c>
      <c r="B22" s="41" t="s">
        <v>15</v>
      </c>
      <c r="C22" s="40" t="s">
        <v>464</v>
      </c>
      <c r="D22" s="11" t="s">
        <v>417</v>
      </c>
      <c r="E22" s="11">
        <f ca="1">COUNTIFS(INDIRECT("RAG!$C$"&amp;$W22&amp;":$AX$"&amp;$W22),E$11,RAG!$C$2:$AX$2,$B22)</f>
        <v>3</v>
      </c>
      <c r="F22" s="11">
        <f ca="1">COUNTIFS(INDIRECT("RAG!$C$"&amp;$W22&amp;":$AX$"&amp;$W22),F$11,RAG!$C$2:$AX$2,$B22)</f>
        <v>2</v>
      </c>
      <c r="G22" s="11">
        <f ca="1">COUNTIFS(INDIRECT("RAG!$C$"&amp;$W22&amp;":$AX$"&amp;$W22),G$11,RAG!$C$2:$AX$2,$B22)</f>
        <v>0</v>
      </c>
      <c r="H22" s="47" t="s">
        <v>418</v>
      </c>
      <c r="I22" s="47" t="s">
        <v>458</v>
      </c>
      <c r="J22" s="47" t="s">
        <v>428</v>
      </c>
      <c r="K22" s="47" t="s">
        <v>421</v>
      </c>
      <c r="L22" s="47" t="s">
        <v>430</v>
      </c>
      <c r="M22" s="38" t="s">
        <v>300</v>
      </c>
      <c r="N22" s="53" t="s">
        <v>1955</v>
      </c>
      <c r="O22" s="65" t="s">
        <v>417</v>
      </c>
      <c r="P22" s="53" t="s">
        <v>466</v>
      </c>
      <c r="Q22" s="53" t="s">
        <v>1956</v>
      </c>
      <c r="R22" s="38" t="s">
        <v>300</v>
      </c>
      <c r="S22" s="73" t="s">
        <v>468</v>
      </c>
      <c r="T22" s="56"/>
      <c r="W22" s="12">
        <f>MATCH($C$1,RAG!$B$1:$B$89, 0)</f>
        <v>12</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101" t="s">
        <v>298</v>
      </c>
      <c r="N23" s="53" t="s">
        <v>693</v>
      </c>
      <c r="O23" s="65" t="s">
        <v>417</v>
      </c>
      <c r="P23" s="89" t="s">
        <v>473</v>
      </c>
      <c r="Q23" s="53" t="s">
        <v>474</v>
      </c>
      <c r="R23" s="38" t="s">
        <v>297</v>
      </c>
      <c r="S23" s="67"/>
      <c r="T23" s="56"/>
      <c r="W23" s="12">
        <f>MATCH($C$1,RAG!$B$1:$B$89, 0)</f>
        <v>12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1185</v>
      </c>
      <c r="O24" s="65" t="s">
        <v>439</v>
      </c>
      <c r="P24" s="53" t="s">
        <v>555</v>
      </c>
      <c r="Q24" s="70" t="s">
        <v>608</v>
      </c>
      <c r="R24" s="38" t="s">
        <v>295</v>
      </c>
      <c r="S24" s="53"/>
      <c r="T24" s="58"/>
      <c r="W24" s="12">
        <f>MATCH($C$1,RAG!$B$1:$B$89, 0)</f>
        <v>12</v>
      </c>
    </row>
    <row r="25" spans="1:23" ht="273.75" customHeight="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694</v>
      </c>
      <c r="O25" s="65" t="s">
        <v>439</v>
      </c>
      <c r="P25" s="53" t="s">
        <v>483</v>
      </c>
      <c r="Q25" s="53" t="s">
        <v>535</v>
      </c>
      <c r="R25" s="79" t="s">
        <v>295</v>
      </c>
      <c r="S25" s="67"/>
      <c r="T25" s="58"/>
      <c r="W25" s="12">
        <f>MATCH($C$1,RAG!$B$1:$B$89, 0)</f>
        <v>12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1957</v>
      </c>
      <c r="O26" s="65" t="s">
        <v>439</v>
      </c>
      <c r="P26" s="46" t="s">
        <v>487</v>
      </c>
      <c r="Q26" s="46" t="s">
        <v>488</v>
      </c>
      <c r="R26" s="38" t="s">
        <v>298</v>
      </c>
      <c r="S26" s="67"/>
      <c r="T26" s="58"/>
      <c r="W26" s="12">
        <f>MATCH($C$1,RAG!$B$1:$B$89, 0)</f>
        <v>12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74" t="s">
        <v>560</v>
      </c>
      <c r="O27" s="65" t="s">
        <v>417</v>
      </c>
      <c r="P27" s="53" t="s">
        <v>493</v>
      </c>
      <c r="Q27" s="53" t="s">
        <v>494</v>
      </c>
      <c r="R27" s="38" t="s">
        <v>298</v>
      </c>
      <c r="S27" s="67"/>
      <c r="T27" s="58"/>
      <c r="W27" s="12">
        <f>MATCH($C$1,RAG!$B$1:$B$89, 0)</f>
        <v>12</v>
      </c>
    </row>
  </sheetData>
  <sheetProtection algorithmName="SHA-512" hashValue="PQHhSrd6yMq5xxkzo1u2o2iKv05fgumC9rqigi+8TdXu19MA9/uhaP33iutfEQexphPrWap1A92LF9bWekfmhg==" saltValue="TCAyoJXhyPOZnyWdHc+lFA==" spinCount="100000" sheet="1" objects="1" scenarios="1"/>
  <mergeCells count="3">
    <mergeCell ref="A10:C10"/>
    <mergeCell ref="D10:G10"/>
    <mergeCell ref="H10:S10"/>
  </mergeCells>
  <conditionalFormatting sqref="E12:E27">
    <cfRule type="cellIs" dxfId="1818" priority="48" operator="greaterThan">
      <formula>0</formula>
    </cfRule>
  </conditionalFormatting>
  <conditionalFormatting sqref="F12:F14 F16:F27">
    <cfRule type="cellIs" dxfId="1817" priority="47" operator="greaterThan">
      <formula>0</formula>
    </cfRule>
  </conditionalFormatting>
  <conditionalFormatting sqref="G12:G14 G16:G27">
    <cfRule type="cellIs" dxfId="1816" priority="46" operator="greaterThan">
      <formula>0</formula>
    </cfRule>
  </conditionalFormatting>
  <conditionalFormatting sqref="M12:M27">
    <cfRule type="cellIs" dxfId="1815" priority="6" operator="equal">
      <formula>"Minor Negative"</formula>
    </cfRule>
    <cfRule type="cellIs" dxfId="1814" priority="7" operator="equal">
      <formula>"Significant Negative"</formula>
    </cfRule>
    <cfRule type="cellIs" dxfId="1813" priority="8" operator="equal">
      <formula>"Minor Positive"</formula>
    </cfRule>
    <cfRule type="cellIs" dxfId="1812" priority="9" operator="equal">
      <formula>"Significant Positive"</formula>
    </cfRule>
    <cfRule type="cellIs" dxfId="1811" priority="10" operator="equal">
      <formula>"Neutral"</formula>
    </cfRule>
  </conditionalFormatting>
  <conditionalFormatting sqref="N21">
    <cfRule type="cellIs" dxfId="1810" priority="49" operator="equal">
      <formula>"Significant Negative"</formula>
    </cfRule>
    <cfRule type="cellIs" dxfId="1809" priority="50" operator="equal">
      <formula>"Minor Negative"</formula>
    </cfRule>
    <cfRule type="cellIs" dxfId="1808" priority="51" operator="equal">
      <formula>"Uncertain"</formula>
    </cfRule>
    <cfRule type="cellIs" dxfId="1807" priority="52" operator="equal">
      <formula>"Neutral"</formula>
    </cfRule>
    <cfRule type="cellIs" dxfId="1806" priority="53" operator="equal">
      <formula>"Minor Positive"</formula>
    </cfRule>
    <cfRule type="cellIs" dxfId="1805" priority="54" operator="equal">
      <formula>"Significant Positive"</formula>
    </cfRule>
  </conditionalFormatting>
  <conditionalFormatting sqref="R12:R27">
    <cfRule type="cellIs" dxfId="1804" priority="1" operator="equal">
      <formula>"Minor Negative"</formula>
    </cfRule>
    <cfRule type="cellIs" dxfId="1803" priority="2" operator="equal">
      <formula>"Significant Negative"</formula>
    </cfRule>
    <cfRule type="cellIs" dxfId="1802" priority="3" operator="equal">
      <formula>"Minor Positive"</formula>
    </cfRule>
    <cfRule type="cellIs" dxfId="1801" priority="4" operator="equal">
      <formula>"Significant Positive"</formula>
    </cfRule>
    <cfRule type="cellIs" dxfId="1800" priority="5" operator="equal">
      <formula>"Neutral"</formula>
    </cfRule>
  </conditionalFormatting>
  <dataValidations count="7">
    <dataValidation type="list" allowBlank="1" showInputMessage="1" showErrorMessage="1" sqref="H12:H27" xr:uid="{322F14B7-BE14-472F-8737-3580B7EFE2E8}">
      <formula1>"Direct,Indirect,N/A"</formula1>
    </dataValidation>
    <dataValidation type="list" allowBlank="1" showInputMessage="1" showErrorMessage="1" sqref="I12:I27" xr:uid="{45ED6362-EE28-4855-95DB-9CDC615EC61F}">
      <formula1>"Low,Medium,High,N/A"</formula1>
    </dataValidation>
    <dataValidation type="list" allowBlank="1" showInputMessage="1" showErrorMessage="1" sqref="J12:J27" xr:uid="{4729CDCB-6E10-4BEF-8935-82F358DF7AE7}">
      <formula1>"Short(&lt;5yrs),Short/Medium,Medium(10yrs),Medium/Long,Long(20+yrs),N/A"</formula1>
    </dataValidation>
    <dataValidation type="list" allowBlank="1" showInputMessage="1" showErrorMessage="1" sqref="K12:K27" xr:uid="{6B0C5101-AB5E-432E-8138-DB2134A6488A}">
      <formula1>"Localised,District-wide,Regional,National,N/A"</formula1>
    </dataValidation>
    <dataValidation type="list" allowBlank="1" showInputMessage="1" showErrorMessage="1" sqref="L12:L27" xr:uid="{81A744E2-A1D7-4375-8934-C50BC8121C87}">
      <formula1>"Permenant/Irreversible,Permenant/Reversible,Temporary/Irreversible,Temporary/Reversible,N/A"</formula1>
    </dataValidation>
    <dataValidation type="list" allowBlank="1" showInputMessage="1" showErrorMessage="1" sqref="R12:R27 M12:M27" xr:uid="{94456920-8FAA-4CA3-A58E-2DD5BFC3C9AA}">
      <formula1>"Significant Positive,Minor Positive,Neutral,Uncertain,Minor Negative,Significant Negative"</formula1>
    </dataValidation>
    <dataValidation type="list" allowBlank="1" showInputMessage="1" showErrorMessage="1" sqref="D12:D27 O12:O27" xr:uid="{DC4B63DC-7D26-406F-8DEA-7EEB02CF90B9}">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0D0FB-8B58-4188-BB1F-875A7C980CFB}">
  <sheetPr>
    <tabColor theme="9" tint="0.59999389629810485"/>
  </sheetPr>
  <dimension ref="A1:X27"/>
  <sheetViews>
    <sheetView showGridLines="0" showWhiteSpace="0" topLeftCell="J4" zoomScale="60" zoomScaleNormal="60" zoomScaleSheetLayoutView="51" zoomScalePageLayoutView="20" workbookViewId="0">
      <selection activeCell="N27" sqref="N27"/>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1845</v>
      </c>
      <c r="D1" s="63"/>
      <c r="E1" s="63"/>
      <c r="F1" s="63"/>
      <c r="G1" s="63"/>
      <c r="H1" s="63"/>
      <c r="I1" s="1"/>
      <c r="J1" s="1"/>
      <c r="K1" s="1"/>
      <c r="L1" s="1"/>
      <c r="M1" s="1"/>
      <c r="N1" s="1"/>
      <c r="O1" s="1"/>
      <c r="P1" s="1"/>
      <c r="Q1" s="1"/>
      <c r="R1" s="1"/>
      <c r="S1" s="1"/>
    </row>
    <row r="2" spans="1:23">
      <c r="A2" s="7" t="s">
        <v>241</v>
      </c>
      <c r="B2" s="228"/>
      <c r="C2" s="45" t="s">
        <v>1597</v>
      </c>
      <c r="D2" s="63"/>
      <c r="E2" s="63"/>
      <c r="F2" s="63"/>
      <c r="G2" s="63"/>
      <c r="H2" s="63"/>
      <c r="I2" s="1"/>
      <c r="J2" s="1"/>
      <c r="K2" s="1"/>
      <c r="L2" s="1"/>
      <c r="M2" s="1"/>
      <c r="N2" s="1"/>
      <c r="O2" s="1"/>
      <c r="P2" s="1"/>
      <c r="Q2" s="1"/>
      <c r="R2" s="1"/>
      <c r="S2" s="1"/>
    </row>
    <row r="3" spans="1:23">
      <c r="A3" s="8" t="s">
        <v>242</v>
      </c>
      <c r="B3" s="229"/>
      <c r="C3" s="45" t="s">
        <v>1598</v>
      </c>
      <c r="D3" s="63"/>
      <c r="E3" s="63"/>
      <c r="F3" s="63"/>
      <c r="G3" s="63"/>
      <c r="H3" s="63"/>
      <c r="I3" s="1"/>
      <c r="J3" s="1"/>
      <c r="K3" s="1"/>
      <c r="L3" s="1"/>
      <c r="M3" s="1"/>
      <c r="N3" s="1"/>
      <c r="O3" s="1"/>
      <c r="P3" s="1"/>
      <c r="Q3" s="1"/>
      <c r="R3" s="1"/>
      <c r="S3" s="1"/>
    </row>
    <row r="4" spans="1:23">
      <c r="A4" s="8" t="s">
        <v>243</v>
      </c>
      <c r="B4" s="229"/>
      <c r="C4" s="45" t="s">
        <v>1599</v>
      </c>
      <c r="D4" s="63"/>
      <c r="E4" s="63"/>
      <c r="F4" s="63"/>
      <c r="G4" s="63"/>
      <c r="H4" s="63"/>
      <c r="I4" s="1"/>
      <c r="J4" s="1"/>
      <c r="K4" s="1"/>
      <c r="L4" s="1"/>
      <c r="M4" s="1"/>
      <c r="N4" s="1"/>
      <c r="O4" s="1"/>
      <c r="P4" s="1"/>
      <c r="Q4" s="1"/>
      <c r="R4" s="1"/>
      <c r="S4" s="1"/>
    </row>
    <row r="5" spans="1:23">
      <c r="A5" s="8" t="s">
        <v>244</v>
      </c>
      <c r="B5" s="229"/>
      <c r="C5" s="14" t="s">
        <v>1600</v>
      </c>
      <c r="D5" s="63"/>
      <c r="E5" s="63"/>
      <c r="F5" s="63"/>
      <c r="G5" s="63"/>
      <c r="H5" s="63"/>
      <c r="I5" s="1"/>
      <c r="J5" s="1"/>
      <c r="K5" s="1"/>
      <c r="L5" s="1"/>
      <c r="M5" s="1"/>
      <c r="N5" s="1"/>
      <c r="O5" s="1"/>
      <c r="P5" s="1"/>
      <c r="Q5" s="1"/>
      <c r="R5" s="1"/>
      <c r="S5" s="1"/>
    </row>
    <row r="6" spans="1:23" ht="57" customHeight="1">
      <c r="A6" s="8" t="s">
        <v>245</v>
      </c>
      <c r="B6" s="229"/>
      <c r="C6" s="45" t="s">
        <v>1601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6" customHeight="1">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119" t="s">
        <v>418</v>
      </c>
      <c r="I12" s="119" t="s">
        <v>419</v>
      </c>
      <c r="J12" s="119" t="s">
        <v>428</v>
      </c>
      <c r="K12" s="119" t="s">
        <v>421</v>
      </c>
      <c r="L12" s="119" t="s">
        <v>430</v>
      </c>
      <c r="M12" s="218" t="s">
        <v>298</v>
      </c>
      <c r="N12" s="238" t="s">
        <v>1958</v>
      </c>
      <c r="O12" s="227" t="s">
        <v>417</v>
      </c>
      <c r="P12" s="226" t="s">
        <v>598</v>
      </c>
      <c r="Q12" s="70" t="s">
        <v>1833</v>
      </c>
      <c r="R12" s="218" t="s">
        <v>294</v>
      </c>
      <c r="S12" s="221"/>
      <c r="T12" s="56"/>
      <c r="V12">
        <v>165</v>
      </c>
      <c r="W12" s="12">
        <f>MATCH($C$1,RAG!$B$1:$B149, 0)</f>
        <v>13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1834</v>
      </c>
      <c r="O13" s="65" t="s">
        <v>417</v>
      </c>
      <c r="P13" s="53"/>
      <c r="Q13" s="53"/>
      <c r="R13" s="38" t="s">
        <v>522</v>
      </c>
      <c r="S13" s="83"/>
      <c r="T13" s="57"/>
      <c r="V13">
        <v>165</v>
      </c>
      <c r="W13" s="12">
        <f>MATCH($C$1,RAG!$B$1:$B150, 0)</f>
        <v>13</v>
      </c>
    </row>
    <row r="14" spans="1:23" ht="208"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298</v>
      </c>
      <c r="N14" s="53" t="s">
        <v>1959</v>
      </c>
      <c r="O14" s="65" t="s">
        <v>417</v>
      </c>
      <c r="P14" s="53" t="s">
        <v>435</v>
      </c>
      <c r="Q14" s="70" t="s">
        <v>568</v>
      </c>
      <c r="R14" s="38" t="s">
        <v>295</v>
      </c>
      <c r="S14" s="84"/>
      <c r="T14" s="56"/>
      <c r="V14">
        <v>165</v>
      </c>
      <c r="W14" s="12">
        <f>MATCH($C$1,RAG!$B$1:$B151, 0)</f>
        <v>13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83"/>
      <c r="T15" s="58"/>
      <c r="V15">
        <v>165</v>
      </c>
      <c r="W15" s="12">
        <f>MATCH($C$1,RAG!$B$1:$B152, 0)</f>
        <v>13</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83"/>
      <c r="T16" s="58"/>
      <c r="V16">
        <v>165</v>
      </c>
      <c r="W16" s="12">
        <f>MATCH($C$1,RAG!$B$1:$B153, 0)</f>
        <v>13</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1835</v>
      </c>
      <c r="O17" s="65" t="s">
        <v>417</v>
      </c>
      <c r="P17" s="67"/>
      <c r="Q17" s="66"/>
      <c r="R17" s="38" t="s">
        <v>294</v>
      </c>
      <c r="S17" s="85"/>
      <c r="T17" s="58"/>
      <c r="V17">
        <v>165</v>
      </c>
      <c r="W17" s="12">
        <f>MATCH($C$1,RAG!$B$1:$B154, 0)</f>
        <v>13</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1836</v>
      </c>
      <c r="O18" s="65" t="s">
        <v>417</v>
      </c>
      <c r="P18" s="67"/>
      <c r="Q18" s="53"/>
      <c r="R18" s="38" t="s">
        <v>295</v>
      </c>
      <c r="S18" s="85"/>
      <c r="T18" s="56"/>
      <c r="V18">
        <v>165</v>
      </c>
      <c r="W18" s="12">
        <f>MATCH($C$1,RAG!$B$1:$B155, 0)</f>
        <v>13</v>
      </c>
    </row>
    <row r="19" spans="1:23" ht="188.5">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1960</v>
      </c>
      <c r="O19" s="65" t="s">
        <v>439</v>
      </c>
      <c r="P19" s="53" t="s">
        <v>435</v>
      </c>
      <c r="Q19" s="53" t="s">
        <v>587</v>
      </c>
      <c r="R19" s="38" t="s">
        <v>295</v>
      </c>
      <c r="S19" s="84"/>
      <c r="T19" s="56"/>
      <c r="V19">
        <v>165</v>
      </c>
      <c r="W19" s="12">
        <f>MATCH($C$1,RAG!$B$1:$B156, 0)</f>
        <v>13</v>
      </c>
    </row>
    <row r="20" spans="1:23" ht="87">
      <c r="A20" s="189" t="s">
        <v>456</v>
      </c>
      <c r="B20" s="41" t="s">
        <v>13</v>
      </c>
      <c r="C20" s="40" t="s">
        <v>457</v>
      </c>
      <c r="D20" s="11" t="s">
        <v>417</v>
      </c>
      <c r="E20" s="11">
        <f ca="1">COUNTIFS(INDIRECT("RAG!$C$"&amp;$W20&amp;":$AX$"&amp;$W20),E$11,RAG!$C$2:$AX$2,$B20)</f>
        <v>2</v>
      </c>
      <c r="F20" s="11">
        <f ca="1">COUNTIFS(INDIRECT("RAG!$C$"&amp;$W20&amp;":$AX$"&amp;$W20),F$11,RAG!$C$2:$AX$2,$B20)</f>
        <v>1</v>
      </c>
      <c r="G20" s="11">
        <f ca="1">COUNTIFS(INDIRECT("RAG!$C$"&amp;$W20&amp;":$AX$"&amp;$W20),G$11,RAG!$C$2:$AX$2,$B20)</f>
        <v>0</v>
      </c>
      <c r="H20" s="47" t="s">
        <v>418</v>
      </c>
      <c r="I20" s="47" t="s">
        <v>427</v>
      </c>
      <c r="J20" s="47" t="s">
        <v>428</v>
      </c>
      <c r="K20" s="47" t="s">
        <v>421</v>
      </c>
      <c r="L20" s="47" t="s">
        <v>430</v>
      </c>
      <c r="M20" s="38" t="s">
        <v>294</v>
      </c>
      <c r="N20" s="53" t="s">
        <v>1837</v>
      </c>
      <c r="O20" s="65" t="s">
        <v>439</v>
      </c>
      <c r="P20" s="53" t="s">
        <v>435</v>
      </c>
      <c r="Q20" s="53" t="s">
        <v>794</v>
      </c>
      <c r="R20" s="38" t="s">
        <v>294</v>
      </c>
      <c r="S20" s="84"/>
      <c r="T20" s="58"/>
      <c r="V20">
        <v>165</v>
      </c>
      <c r="W20" s="12">
        <f>MATCH($C$1,RAG!$B$1:$B157, 0)</f>
        <v>13</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1838</v>
      </c>
      <c r="O21" s="65" t="s">
        <v>417</v>
      </c>
      <c r="P21" s="67"/>
      <c r="Q21" s="53"/>
      <c r="R21" s="38" t="s">
        <v>295</v>
      </c>
      <c r="S21" s="84"/>
      <c r="T21" s="58"/>
      <c r="V21">
        <v>165</v>
      </c>
      <c r="W21" s="12">
        <f>MATCH($C$1,RAG!$B$1:$B158, 0)</f>
        <v>13</v>
      </c>
    </row>
    <row r="22" spans="1:23" ht="116">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1839</v>
      </c>
      <c r="O22" s="65" t="s">
        <v>417</v>
      </c>
      <c r="P22" s="53" t="s">
        <v>493</v>
      </c>
      <c r="Q22" s="53" t="s">
        <v>1840</v>
      </c>
      <c r="R22" s="38" t="s">
        <v>300</v>
      </c>
      <c r="S22" s="73" t="s">
        <v>468</v>
      </c>
      <c r="T22" s="56"/>
      <c r="V22">
        <v>165</v>
      </c>
      <c r="W22" s="12">
        <f>MATCH($C$1,RAG!$B$1:$B159, 0)</f>
        <v>13</v>
      </c>
    </row>
    <row r="23" spans="1:23" ht="409.6"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1961</v>
      </c>
      <c r="O23" s="65" t="s">
        <v>417</v>
      </c>
      <c r="P23" s="70" t="s">
        <v>473</v>
      </c>
      <c r="Q23" s="53" t="s">
        <v>1962</v>
      </c>
      <c r="R23" s="38" t="s">
        <v>297</v>
      </c>
      <c r="S23" s="84"/>
      <c r="T23" s="56"/>
      <c r="V23">
        <v>165</v>
      </c>
      <c r="W23" s="12">
        <f>MATCH($C$1,RAG!$B$1:$B160, 0)</f>
        <v>13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1841</v>
      </c>
      <c r="O24" s="65" t="s">
        <v>439</v>
      </c>
      <c r="P24" s="53"/>
      <c r="Q24" s="70" t="s">
        <v>608</v>
      </c>
      <c r="R24" s="38" t="s">
        <v>295</v>
      </c>
      <c r="S24" s="84"/>
      <c r="T24" s="58"/>
      <c r="V24">
        <v>165</v>
      </c>
      <c r="W24" s="12">
        <f>MATCH($C$1,RAG!$B$1:$B161, 0)</f>
        <v>13</v>
      </c>
    </row>
    <row r="25" spans="1:23" ht="130.5">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1842</v>
      </c>
      <c r="O25" s="65" t="s">
        <v>439</v>
      </c>
      <c r="P25" s="53" t="s">
        <v>483</v>
      </c>
      <c r="Q25" s="53" t="s">
        <v>1843</v>
      </c>
      <c r="R25" s="38" t="s">
        <v>295</v>
      </c>
      <c r="S25" s="83"/>
      <c r="T25" s="58"/>
      <c r="V25">
        <v>165</v>
      </c>
      <c r="W25" s="12">
        <f>MATCH($C$1,RAG!$B$1:$B162, 0)</f>
        <v>13</v>
      </c>
    </row>
    <row r="26" spans="1:23" ht="87">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1844</v>
      </c>
      <c r="O26" s="65" t="s">
        <v>439</v>
      </c>
      <c r="P26" s="46"/>
      <c r="Q26" s="46"/>
      <c r="R26" s="38" t="s">
        <v>295</v>
      </c>
      <c r="S26" s="83"/>
      <c r="T26" s="58"/>
      <c r="V26">
        <v>165</v>
      </c>
      <c r="W26" s="12">
        <f>MATCH($C$1,RAG!$B$1:$B163, 0)</f>
        <v>13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1963</v>
      </c>
      <c r="O27" s="65" t="s">
        <v>417</v>
      </c>
      <c r="P27" s="53" t="s">
        <v>493</v>
      </c>
      <c r="Q27" s="53" t="s">
        <v>494</v>
      </c>
      <c r="R27" s="38" t="s">
        <v>298</v>
      </c>
      <c r="S27" s="84"/>
      <c r="T27" s="58"/>
      <c r="V27">
        <v>165</v>
      </c>
      <c r="W27" s="12">
        <f>MATCH($C$1,RAG!$B$1:$B164, 0)</f>
        <v>13</v>
      </c>
    </row>
  </sheetData>
  <sheetProtection algorithmName="SHA-512" hashValue="MWVwHyn+YviEDSBtGJYPbqlip4lGY+nyOyS0hfIMYY4g53JCdF9s+/n7T2iKvJO7upsnfUu56Kl2PlkBfbPTEw==" saltValue="iyTMYd6ue/kVgxt/OEYJJQ==" spinCount="100000" sheet="1" objects="1" scenarios="1"/>
  <mergeCells count="3">
    <mergeCell ref="A10:C10"/>
    <mergeCell ref="D10:G10"/>
    <mergeCell ref="H10:S10"/>
  </mergeCells>
  <conditionalFormatting sqref="E12:E27">
    <cfRule type="cellIs" dxfId="1799" priority="35" operator="greaterThan">
      <formula>0</formula>
    </cfRule>
  </conditionalFormatting>
  <conditionalFormatting sqref="F12:F14 F16:F27">
    <cfRule type="cellIs" dxfId="1798" priority="34" operator="greaterThan">
      <formula>0</formula>
    </cfRule>
  </conditionalFormatting>
  <conditionalFormatting sqref="G12:G14 G16:G27">
    <cfRule type="cellIs" dxfId="1797" priority="33" operator="greaterThan">
      <formula>0</formula>
    </cfRule>
  </conditionalFormatting>
  <conditionalFormatting sqref="M12:M27">
    <cfRule type="cellIs" dxfId="1796" priority="12" operator="equal">
      <formula>"Minor Negative"</formula>
    </cfRule>
    <cfRule type="cellIs" dxfId="1795" priority="13" operator="equal">
      <formula>"Significant Negative"</formula>
    </cfRule>
    <cfRule type="cellIs" dxfId="1794" priority="14" operator="equal">
      <formula>"Minor Positive"</formula>
    </cfRule>
    <cfRule type="cellIs" dxfId="1793" priority="15" operator="equal">
      <formula>"Significant Positive"</formula>
    </cfRule>
    <cfRule type="cellIs" dxfId="1792" priority="16" operator="equal">
      <formula>"Neutral"</formula>
    </cfRule>
  </conditionalFormatting>
  <conditionalFormatting sqref="N21">
    <cfRule type="cellIs" dxfId="1791" priority="1" operator="equal">
      <formula>"Significant Negative"</formula>
    </cfRule>
    <cfRule type="cellIs" dxfId="1790" priority="2" operator="equal">
      <formula>"Minor Negative"</formula>
    </cfRule>
    <cfRule type="cellIs" dxfId="1789" priority="3" operator="equal">
      <formula>"Uncertain"</formula>
    </cfRule>
    <cfRule type="cellIs" dxfId="1788" priority="4" operator="equal">
      <formula>"Neutral"</formula>
    </cfRule>
    <cfRule type="cellIs" dxfId="1787" priority="5" operator="equal">
      <formula>"Minor Positive"</formula>
    </cfRule>
    <cfRule type="cellIs" dxfId="1786" priority="6" operator="equal">
      <formula>"Significant Positive"</formula>
    </cfRule>
  </conditionalFormatting>
  <conditionalFormatting sqref="R12:R27">
    <cfRule type="cellIs" dxfId="1785" priority="7" operator="equal">
      <formula>"Minor Negative"</formula>
    </cfRule>
    <cfRule type="cellIs" dxfId="1784" priority="8" operator="equal">
      <formula>"Significant Negative"</formula>
    </cfRule>
    <cfRule type="cellIs" dxfId="1783" priority="9" operator="equal">
      <formula>"Minor Positive"</formula>
    </cfRule>
    <cfRule type="cellIs" dxfId="1782" priority="10" operator="equal">
      <formula>"Significant Positive"</formula>
    </cfRule>
    <cfRule type="cellIs" dxfId="1781" priority="11" operator="equal">
      <formula>"Neutral"</formula>
    </cfRule>
  </conditionalFormatting>
  <dataValidations count="7">
    <dataValidation type="list" allowBlank="1" showInputMessage="1" showErrorMessage="1" sqref="H12:H27" xr:uid="{ADFEDD36-5480-4B4A-B9D0-9EF1FE50DCC3}">
      <formula1>"Direct,Indirect,N/A"</formula1>
    </dataValidation>
    <dataValidation type="list" allowBlank="1" showInputMessage="1" showErrorMessage="1" sqref="I12:I27" xr:uid="{C375703C-4BE6-4693-9EB6-1A52FAA5EBD8}">
      <formula1>"Low,Medium,High,N/A"</formula1>
    </dataValidation>
    <dataValidation type="list" allowBlank="1" showInputMessage="1" showErrorMessage="1" sqref="J12:J27" xr:uid="{8B8A95AF-40DE-45EF-B1C7-6D57D06CDAEE}">
      <formula1>"Short(&lt;5yrs),Short/Medium,Medium(10yrs),Medium/Long,Long(20+yrs),N/A"</formula1>
    </dataValidation>
    <dataValidation type="list" allowBlank="1" showInputMessage="1" showErrorMessage="1" sqref="K12:K27" xr:uid="{C32C6CFD-1C82-4305-A20E-BC7ACE6E00EC}">
      <formula1>"Localised,District-wide,Regional,National,N/A"</formula1>
    </dataValidation>
    <dataValidation type="list" allowBlank="1" showInputMessage="1" showErrorMessage="1" sqref="L12:L27" xr:uid="{BE941BAE-EC8E-41B2-814E-5C3CB20282DC}">
      <formula1>"Permenant/Irreversible,Permenant/Reversible,Temporary/Irreversible,Temporary/Reversible,N/A"</formula1>
    </dataValidation>
    <dataValidation type="list" allowBlank="1" showInputMessage="1" showErrorMessage="1" sqref="M12:M27 R12:R27" xr:uid="{D52E5EE7-45F4-4F12-95DE-E038F5178F6C}">
      <formula1>"Significant Positive,Minor Positive,Neutral,Uncertain,Minor Negative,Significant Negative"</formula1>
    </dataValidation>
    <dataValidation type="list" allowBlank="1" showInputMessage="1" showErrorMessage="1" sqref="D12:D27 O12:O27" xr:uid="{1BF8025C-60BE-4FE1-8508-D102A5FEA900}">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6448A-5919-477A-82DD-B7AC7B26665F}">
  <sheetPr codeName="Sheet10">
    <tabColor theme="9" tint="0.59999389629810485"/>
    <pageSetUpPr fitToPage="1"/>
  </sheetPr>
  <dimension ref="A1:W27"/>
  <sheetViews>
    <sheetView showGridLines="0" showWhiteSpace="0" zoomScale="70" zoomScaleNormal="70" zoomScaleSheetLayoutView="51" zoomScalePageLayoutView="20" workbookViewId="0">
      <pane xSplit="2" topLeftCell="N1" activePane="topRight" state="frozen"/>
      <selection activeCell="P6" sqref="P6"/>
      <selection pane="topRight" activeCell="Q23" sqref="Q23"/>
    </sheetView>
  </sheetViews>
  <sheetFormatPr defaultRowHeight="14.5"/>
  <cols>
    <col min="1" max="1" width="55.1796875" customWidth="1"/>
    <col min="2" max="2" width="15.81640625" hidden="1" customWidth="1"/>
    <col min="3" max="3" width="102.54296875" bestFit="1"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52.453125" customWidth="1"/>
    <col min="18" max="18" width="20.7265625" customWidth="1"/>
    <col min="19" max="19" width="33" bestFit="1" customWidth="1"/>
    <col min="20" max="20" width="42" style="54" hidden="1" customWidth="1"/>
    <col min="23" max="23" width="0" hidden="1" customWidth="1"/>
  </cols>
  <sheetData>
    <row r="1" spans="1:23">
      <c r="A1" s="7" t="s">
        <v>240</v>
      </c>
      <c r="B1" s="228"/>
      <c r="C1" s="45" t="s">
        <v>1633</v>
      </c>
      <c r="D1" s="63"/>
      <c r="E1" s="63"/>
      <c r="F1" s="63"/>
      <c r="G1" s="63"/>
      <c r="H1" s="63"/>
      <c r="I1" s="1"/>
      <c r="J1" s="1"/>
      <c r="K1" s="1"/>
      <c r="L1" s="1"/>
      <c r="M1" s="1"/>
      <c r="N1" s="1"/>
      <c r="O1" s="1"/>
      <c r="P1" s="1"/>
      <c r="Q1" s="1"/>
      <c r="R1" s="1"/>
      <c r="S1" s="1"/>
    </row>
    <row r="2" spans="1:23">
      <c r="A2" s="7" t="s">
        <v>241</v>
      </c>
      <c r="B2" s="228"/>
      <c r="C2" s="45" t="s">
        <v>537</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t="s">
        <v>538</v>
      </c>
      <c r="D4" s="63"/>
      <c r="E4" s="63"/>
      <c r="F4" s="63"/>
      <c r="G4" s="63"/>
      <c r="H4" s="63"/>
      <c r="I4" s="1"/>
      <c r="J4" s="1"/>
      <c r="K4" s="1"/>
      <c r="L4" s="1"/>
      <c r="M4" s="1"/>
      <c r="N4" s="1"/>
      <c r="O4" s="1"/>
      <c r="P4" s="1"/>
      <c r="Q4" s="1"/>
      <c r="R4" s="1"/>
      <c r="S4" s="1"/>
    </row>
    <row r="5" spans="1:23">
      <c r="A5" s="8" t="s">
        <v>244</v>
      </c>
      <c r="B5" s="229"/>
      <c r="C5" s="14">
        <v>4.58</v>
      </c>
      <c r="D5" s="63"/>
      <c r="E5" s="63"/>
      <c r="F5" s="63"/>
      <c r="G5" s="63"/>
      <c r="H5" s="63"/>
      <c r="I5" s="1"/>
      <c r="J5" s="1"/>
      <c r="K5" s="1"/>
      <c r="L5" s="1"/>
      <c r="M5" s="1"/>
      <c r="N5" s="1"/>
      <c r="O5" s="1"/>
      <c r="P5" s="1"/>
      <c r="Q5" s="1"/>
      <c r="R5" s="1"/>
      <c r="S5" s="1"/>
    </row>
    <row r="6" spans="1:23" ht="57" customHeight="1">
      <c r="A6" s="8" t="s">
        <v>245</v>
      </c>
      <c r="B6" s="229"/>
      <c r="C6" s="45" t="s">
        <v>539</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405</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412</v>
      </c>
      <c r="N11" s="87" t="s">
        <v>259</v>
      </c>
      <c r="O11" s="87" t="s">
        <v>260</v>
      </c>
      <c r="P11" s="87" t="s">
        <v>410</v>
      </c>
      <c r="Q11" s="87" t="s">
        <v>411</v>
      </c>
      <c r="R11" s="87" t="s">
        <v>412</v>
      </c>
      <c r="S11" s="87" t="s">
        <v>413</v>
      </c>
      <c r="T11" s="55" t="s">
        <v>540</v>
      </c>
      <c r="W11" s="12" t="s">
        <v>414</v>
      </c>
    </row>
    <row r="12" spans="1:23" ht="377">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420</v>
      </c>
      <c r="K12" s="119" t="s">
        <v>421</v>
      </c>
      <c r="L12" s="119" t="s">
        <v>430</v>
      </c>
      <c r="M12" s="218" t="s">
        <v>298</v>
      </c>
      <c r="N12" s="226" t="s">
        <v>1964</v>
      </c>
      <c r="O12" s="227" t="s">
        <v>417</v>
      </c>
      <c r="P12" s="226" t="s">
        <v>541</v>
      </c>
      <c r="Q12" s="70" t="s">
        <v>542</v>
      </c>
      <c r="R12" s="218" t="s">
        <v>294</v>
      </c>
      <c r="S12" s="221" t="s">
        <v>424</v>
      </c>
      <c r="T12" s="56"/>
      <c r="W12" s="12">
        <f>MATCH($C$1,RAG!$B$1:$B$22, 0)</f>
        <v>14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543</v>
      </c>
      <c r="O13" s="65" t="s">
        <v>417</v>
      </c>
      <c r="P13" s="53"/>
      <c r="Q13" s="53"/>
      <c r="R13" s="38" t="s">
        <v>294</v>
      </c>
      <c r="S13" s="67"/>
      <c r="T13" s="57"/>
      <c r="W13" s="12">
        <f>MATCH($C$1,RAG!$B$1:$B$22, 0)</f>
        <v>14</v>
      </c>
    </row>
    <row r="14" spans="1:23" ht="193"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295</v>
      </c>
      <c r="N14" s="53" t="s">
        <v>544</v>
      </c>
      <c r="O14" s="65" t="s">
        <v>417</v>
      </c>
      <c r="P14" s="53" t="s">
        <v>435</v>
      </c>
      <c r="Q14" s="70" t="s">
        <v>545</v>
      </c>
      <c r="R14" s="38" t="s">
        <v>295</v>
      </c>
      <c r="S14" s="53"/>
      <c r="T14" s="56"/>
      <c r="W14" s="12">
        <f>MATCH($C$1,RAG!$B$1:$B$22, 0)</f>
        <v>14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MATCH($C$1,RAG!$B$1:$B$22, 0)</f>
        <v>14</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MATCH($C$1,RAG!$B$1:$B$22, 0)</f>
        <v>14</v>
      </c>
    </row>
    <row r="17" spans="1:23" ht="144"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547</v>
      </c>
      <c r="O17" s="65" t="s">
        <v>417</v>
      </c>
      <c r="P17" s="67"/>
      <c r="Q17" s="66"/>
      <c r="R17" s="38" t="s">
        <v>294</v>
      </c>
      <c r="S17" s="53"/>
      <c r="T17" s="58"/>
      <c r="W17" s="12">
        <f>MATCH($C$1,RAG!$B$1:$B$22, 0)</f>
        <v>14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548</v>
      </c>
      <c r="O18" s="65" t="s">
        <v>439</v>
      </c>
      <c r="P18" s="67"/>
      <c r="Q18" s="53"/>
      <c r="R18" s="38" t="s">
        <v>295</v>
      </c>
      <c r="S18" s="67"/>
      <c r="T18" s="56"/>
      <c r="W18" s="12">
        <f>MATCH($C$1,RAG!$B$1:$B$22, 0)</f>
        <v>14</v>
      </c>
    </row>
    <row r="19" spans="1:23" ht="126"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74" t="s">
        <v>1965</v>
      </c>
      <c r="O19" s="65" t="s">
        <v>439</v>
      </c>
      <c r="P19" s="53" t="s">
        <v>435</v>
      </c>
      <c r="Q19" s="70" t="s">
        <v>1966</v>
      </c>
      <c r="R19" s="38" t="s">
        <v>295</v>
      </c>
      <c r="S19" s="67"/>
      <c r="T19" s="56"/>
      <c r="W19" s="12">
        <f>MATCH($C$1,RAG!$B$1:$B$22, 0)</f>
        <v>14</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230</v>
      </c>
      <c r="I20" s="47" t="s">
        <v>230</v>
      </c>
      <c r="J20" s="47" t="s">
        <v>230</v>
      </c>
      <c r="K20" s="47" t="s">
        <v>230</v>
      </c>
      <c r="L20" s="47" t="s">
        <v>230</v>
      </c>
      <c r="M20" s="38" t="s">
        <v>294</v>
      </c>
      <c r="N20" s="53" t="s">
        <v>549</v>
      </c>
      <c r="O20" s="65" t="s">
        <v>439</v>
      </c>
      <c r="P20" s="53"/>
      <c r="Q20" s="53"/>
      <c r="R20" s="38" t="s">
        <v>294</v>
      </c>
      <c r="S20" s="53"/>
      <c r="T20" s="58"/>
      <c r="W20" s="12">
        <f>MATCH($C$1,RAG!$B$1:$B$22, 0)</f>
        <v>14</v>
      </c>
    </row>
    <row r="21" spans="1:23" ht="91.5"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550</v>
      </c>
      <c r="O21" s="65" t="s">
        <v>417</v>
      </c>
      <c r="P21" s="67"/>
      <c r="Q21" s="53"/>
      <c r="R21" s="38" t="s">
        <v>295</v>
      </c>
      <c r="S21" s="53"/>
      <c r="T21" s="58"/>
      <c r="W21" s="12">
        <f>MATCH($C$1,RAG!$B$1:$B$22, 0)</f>
        <v>14</v>
      </c>
    </row>
    <row r="22" spans="1:23" ht="159.5">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453</v>
      </c>
      <c r="K22" s="47" t="s">
        <v>421</v>
      </c>
      <c r="L22" s="47" t="s">
        <v>430</v>
      </c>
      <c r="M22" s="38" t="s">
        <v>300</v>
      </c>
      <c r="N22" s="53" t="s">
        <v>1967</v>
      </c>
      <c r="O22" s="65" t="s">
        <v>417</v>
      </c>
      <c r="P22" s="53" t="s">
        <v>551</v>
      </c>
      <c r="Q22" s="53" t="s">
        <v>552</v>
      </c>
      <c r="R22" s="38" t="s">
        <v>300</v>
      </c>
      <c r="S22" s="73" t="s">
        <v>468</v>
      </c>
      <c r="T22" s="56"/>
      <c r="W22" s="12">
        <f>MATCH($C$1,RAG!$B$1:$B$22, 0)</f>
        <v>14</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230</v>
      </c>
      <c r="I23" s="47" t="s">
        <v>230</v>
      </c>
      <c r="J23" s="47" t="s">
        <v>230</v>
      </c>
      <c r="K23" s="47" t="s">
        <v>230</v>
      </c>
      <c r="L23" s="47" t="s">
        <v>230</v>
      </c>
      <c r="M23" s="38" t="s">
        <v>295</v>
      </c>
      <c r="N23" s="53" t="s">
        <v>553</v>
      </c>
      <c r="O23" s="65" t="s">
        <v>417</v>
      </c>
      <c r="P23" s="72" t="s">
        <v>473</v>
      </c>
      <c r="Q23" s="53" t="s">
        <v>1968</v>
      </c>
      <c r="R23" s="38" t="s">
        <v>295</v>
      </c>
      <c r="S23" s="80"/>
      <c r="T23" s="56"/>
      <c r="W23" s="12">
        <f>MATCH($C$1,RAG!$B$1:$B$22, 0)</f>
        <v>14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554</v>
      </c>
      <c r="O24" s="65" t="s">
        <v>439</v>
      </c>
      <c r="P24" s="53" t="s">
        <v>555</v>
      </c>
      <c r="Q24" s="53" t="s">
        <v>556</v>
      </c>
      <c r="R24" s="79" t="s">
        <v>295</v>
      </c>
      <c r="S24" s="46"/>
      <c r="T24" s="58"/>
      <c r="W24" s="12">
        <f>MATCH($C$1,RAG!$B$1:$B$22, 0)</f>
        <v>14</v>
      </c>
    </row>
    <row r="25" spans="1:23" ht="170.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557</v>
      </c>
      <c r="O25" s="65" t="s">
        <v>439</v>
      </c>
      <c r="P25" s="53" t="s">
        <v>483</v>
      </c>
      <c r="Q25" s="53" t="s">
        <v>558</v>
      </c>
      <c r="R25" s="79" t="s">
        <v>295</v>
      </c>
      <c r="S25" s="77"/>
      <c r="T25" s="58"/>
      <c r="W25" s="12">
        <f>MATCH($C$1,RAG!$B$1:$B$22, 0)</f>
        <v>14</v>
      </c>
    </row>
    <row r="26" spans="1:23" ht="150" customHeight="1">
      <c r="A26" s="46"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446</v>
      </c>
      <c r="I26" s="47" t="s">
        <v>419</v>
      </c>
      <c r="J26" s="47" t="s">
        <v>471</v>
      </c>
      <c r="K26" s="47" t="s">
        <v>421</v>
      </c>
      <c r="L26" s="47" t="s">
        <v>1918</v>
      </c>
      <c r="M26" s="38" t="s">
        <v>298</v>
      </c>
      <c r="N26" s="53" t="s">
        <v>559</v>
      </c>
      <c r="O26" s="65" t="s">
        <v>439</v>
      </c>
      <c r="P26" s="46" t="s">
        <v>487</v>
      </c>
      <c r="Q26" s="46" t="s">
        <v>488</v>
      </c>
      <c r="R26" s="38" t="s">
        <v>298</v>
      </c>
      <c r="S26" s="81"/>
      <c r="T26" s="58"/>
      <c r="W26" s="12">
        <f>MATCH($C$1,RAG!$B$1:$B$22, 0)</f>
        <v>14</v>
      </c>
    </row>
    <row r="27" spans="1:23" ht="208.5" customHeight="1">
      <c r="A27" s="46"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74" t="s">
        <v>560</v>
      </c>
      <c r="O27" s="65" t="s">
        <v>417</v>
      </c>
      <c r="P27" s="53" t="s">
        <v>493</v>
      </c>
      <c r="Q27" s="53" t="s">
        <v>494</v>
      </c>
      <c r="R27" s="38" t="s">
        <v>298</v>
      </c>
      <c r="S27" s="53"/>
      <c r="T27" s="58"/>
      <c r="W27" s="12">
        <f>MATCH($C$1,RAG!$B$1:$B$22, 0)</f>
        <v>14</v>
      </c>
    </row>
  </sheetData>
  <sheetProtection algorithmName="SHA-512" hashValue="BG3c7FkwCLflCQ9L2TZmogtJ2EbFAVXBsDGdur+ulHSjHaBXvU0TD3NeopWESo9w1+t6ypwMEuzlvboJARWffg==" saltValue="xsoohdBosMQWMz2ysARykw==" spinCount="100000" sheet="1" objects="1" scenarios="1"/>
  <mergeCells count="3">
    <mergeCell ref="A10:C10"/>
    <mergeCell ref="D10:G10"/>
    <mergeCell ref="H10:S10"/>
  </mergeCells>
  <conditionalFormatting sqref="E12:E27">
    <cfRule type="cellIs" dxfId="1780" priority="23" operator="greaterThan">
      <formula>0</formula>
    </cfRule>
  </conditionalFormatting>
  <conditionalFormatting sqref="F12:F14 F16:F27">
    <cfRule type="cellIs" dxfId="1779" priority="22" operator="greaterThan">
      <formula>0</formula>
    </cfRule>
  </conditionalFormatting>
  <conditionalFormatting sqref="G12:G14 G16:G27">
    <cfRule type="cellIs" dxfId="1778" priority="21" operator="greaterThan">
      <formula>0</formula>
    </cfRule>
  </conditionalFormatting>
  <conditionalFormatting sqref="M12:M27">
    <cfRule type="cellIs" dxfId="1777" priority="6" operator="equal">
      <formula>"Minor Negative"</formula>
    </cfRule>
    <cfRule type="cellIs" dxfId="1776" priority="7" operator="equal">
      <formula>"Significant Negative"</formula>
    </cfRule>
    <cfRule type="cellIs" dxfId="1775" priority="8" operator="equal">
      <formula>"Minor Positive"</formula>
    </cfRule>
    <cfRule type="cellIs" dxfId="1774" priority="9" operator="equal">
      <formula>"Significant Positive"</formula>
    </cfRule>
    <cfRule type="cellIs" dxfId="1773" priority="10" operator="equal">
      <formula>"Neutral"</formula>
    </cfRule>
  </conditionalFormatting>
  <conditionalFormatting sqref="N21">
    <cfRule type="cellIs" dxfId="1772" priority="24" operator="equal">
      <formula>"Significant Negative"</formula>
    </cfRule>
    <cfRule type="cellIs" dxfId="1771" priority="25" operator="equal">
      <formula>"Minor Negative"</formula>
    </cfRule>
    <cfRule type="cellIs" dxfId="1770" priority="26" operator="equal">
      <formula>"Uncertain"</formula>
    </cfRule>
    <cfRule type="cellIs" dxfId="1769" priority="27" operator="equal">
      <formula>"Neutral"</formula>
    </cfRule>
    <cfRule type="cellIs" dxfId="1768" priority="28" operator="equal">
      <formula>"Minor Positive"</formula>
    </cfRule>
    <cfRule type="cellIs" dxfId="1767" priority="29" operator="equal">
      <formula>"Significant Positive"</formula>
    </cfRule>
  </conditionalFormatting>
  <conditionalFormatting sqref="R12:R27">
    <cfRule type="cellIs" dxfId="1766" priority="1" operator="equal">
      <formula>"Minor Negative"</formula>
    </cfRule>
    <cfRule type="cellIs" dxfId="1765" priority="2" operator="equal">
      <formula>"Significant Negative"</formula>
    </cfRule>
    <cfRule type="cellIs" dxfId="1764" priority="3" operator="equal">
      <formula>"Minor Positive"</formula>
    </cfRule>
    <cfRule type="cellIs" dxfId="1763" priority="4" operator="equal">
      <formula>"Significant Positive"</formula>
    </cfRule>
    <cfRule type="cellIs" dxfId="1762" priority="5" operator="equal">
      <formula>"Neutral"</formula>
    </cfRule>
  </conditionalFormatting>
  <dataValidations count="7">
    <dataValidation type="list" allowBlank="1" showInputMessage="1" showErrorMessage="1" sqref="D12:D27 O12:O27 P25" xr:uid="{32973F48-E73A-416A-82B5-29F8792F9025}">
      <formula1>"Yes,No"</formula1>
    </dataValidation>
    <dataValidation type="list" allowBlank="1" showInputMessage="1" showErrorMessage="1" sqref="M12:M27 R12:R27" xr:uid="{045F13C2-59FB-4A82-B4EA-E483A46B6333}">
      <formula1>"Significant Positive,Minor Positive,Neutral,Uncertain,Minor Negative,Significant Negative"</formula1>
    </dataValidation>
    <dataValidation type="list" allowBlank="1" showInputMessage="1" showErrorMessage="1" sqref="L12:L27" xr:uid="{923858E9-42FE-43FC-B3AE-336229674BE5}">
      <formula1>"Permenant/Irreversible,Permenant/Reversible,Temporary/Irreversible,Temporary/Reversible,N/A"</formula1>
    </dataValidation>
    <dataValidation type="list" allowBlank="1" showInputMessage="1" showErrorMessage="1" sqref="K12:K27" xr:uid="{A08E33F9-35A7-42A8-9B0F-9E5B6BE0A5A1}">
      <formula1>"Localised,District-wide,Regional,National,N/A"</formula1>
    </dataValidation>
    <dataValidation type="list" allowBlank="1" showInputMessage="1" showErrorMessage="1" sqref="J12:J27" xr:uid="{9C1C300C-0EB3-4150-9E55-098CB735FF30}">
      <formula1>"Short(&lt;5yrs),Short/Medium,Medium(10yrs),Medium/Long,Long(20+yrs),N/A"</formula1>
    </dataValidation>
    <dataValidation type="list" allowBlank="1" showInputMessage="1" showErrorMessage="1" sqref="I12:I27" xr:uid="{55F1B0FB-7319-45A1-904B-E22829E9E9CF}">
      <formula1>"Low,Medium,High,N/A"</formula1>
    </dataValidation>
    <dataValidation type="list" allowBlank="1" showInputMessage="1" showErrorMessage="1" sqref="H12:H27" xr:uid="{C2B70DA9-20B0-4DC0-AFD1-CC20CCC0415E}">
      <formula1>"Direct,Indirect,N/A"</formula1>
    </dataValidation>
  </dataValidations>
  <pageMargins left="0.70866141732283472" right="0.70866141732283472" top="0.74803149606299213" bottom="0.74803149606299213" header="0.31496062992125984" footer="0.31496062992125984"/>
  <pageSetup paperSize="9" scale="24" fitToHeight="3" orientation="landscape" r:id="rId1"/>
  <rowBreaks count="1" manualBreakCount="1">
    <brk id="20" max="16383" man="1"/>
  </rowBreaks>
  <colBreaks count="1" manualBreakCount="1">
    <brk id="3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B808B-3DDC-436A-8925-80EE6E45A903}">
  <sheetPr>
    <tabColor theme="9" tint="0.59999389629810485"/>
  </sheetPr>
  <dimension ref="A1:X27"/>
  <sheetViews>
    <sheetView showGridLines="0" showWhiteSpace="0" topLeftCell="C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9.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bestFit="1" customWidth="1"/>
    <col min="22" max="24" width="9.1796875" hidden="1" customWidth="1"/>
  </cols>
  <sheetData>
    <row r="1" spans="1:23">
      <c r="A1" s="7" t="s">
        <v>240</v>
      </c>
      <c r="B1" s="228"/>
      <c r="C1" s="45" t="s">
        <v>1901</v>
      </c>
      <c r="D1" s="63"/>
      <c r="E1" s="63"/>
      <c r="F1" s="63"/>
      <c r="G1" s="63"/>
      <c r="H1" s="63"/>
      <c r="I1" s="1"/>
      <c r="J1" s="1"/>
      <c r="K1" s="1"/>
      <c r="L1" s="1"/>
      <c r="M1" s="1"/>
      <c r="N1" s="1"/>
      <c r="O1" s="1"/>
      <c r="P1" s="1"/>
      <c r="Q1" s="1"/>
      <c r="R1" s="1"/>
      <c r="S1" s="1"/>
    </row>
    <row r="2" spans="1:23">
      <c r="A2" s="7" t="s">
        <v>241</v>
      </c>
      <c r="B2" s="228"/>
      <c r="C2" s="45"/>
      <c r="D2" s="63"/>
      <c r="E2" s="63"/>
      <c r="F2" s="63"/>
      <c r="G2" s="63"/>
      <c r="H2" s="63"/>
      <c r="I2" s="1"/>
      <c r="J2" s="1"/>
      <c r="K2" s="1"/>
      <c r="L2" s="1"/>
      <c r="M2" s="1"/>
      <c r="N2" s="1"/>
      <c r="O2" s="1"/>
      <c r="P2" s="1"/>
      <c r="Q2" s="1"/>
      <c r="R2" s="1"/>
      <c r="S2" s="1"/>
    </row>
    <row r="3" spans="1:23">
      <c r="A3" s="8" t="s">
        <v>242</v>
      </c>
      <c r="B3" s="229"/>
      <c r="C3" s="45"/>
      <c r="D3" s="63"/>
      <c r="E3" s="63"/>
      <c r="F3" s="63"/>
      <c r="G3" s="63"/>
      <c r="H3" s="63"/>
      <c r="I3" s="1"/>
      <c r="J3" s="1"/>
      <c r="K3" s="1"/>
      <c r="L3" s="1"/>
      <c r="M3" s="1"/>
      <c r="N3" s="1"/>
      <c r="O3" s="1"/>
      <c r="P3" s="1"/>
      <c r="Q3" s="1"/>
      <c r="R3" s="1"/>
      <c r="S3" s="1"/>
    </row>
    <row r="4" spans="1:23">
      <c r="A4" s="8" t="s">
        <v>243</v>
      </c>
      <c r="B4" s="229"/>
      <c r="C4" s="14">
        <v>135</v>
      </c>
      <c r="D4" s="63"/>
      <c r="E4" s="63"/>
      <c r="F4" s="63"/>
      <c r="G4" s="63"/>
      <c r="H4" s="63"/>
      <c r="I4" s="1"/>
      <c r="J4" s="1"/>
      <c r="K4" s="1"/>
      <c r="L4" s="1"/>
      <c r="M4" s="1"/>
      <c r="N4" s="1"/>
      <c r="O4" s="1"/>
      <c r="P4" s="1"/>
      <c r="Q4" s="1"/>
      <c r="R4" s="1"/>
      <c r="S4" s="1"/>
    </row>
    <row r="5" spans="1:23">
      <c r="A5" s="8" t="s">
        <v>244</v>
      </c>
      <c r="B5" s="229"/>
      <c r="C5" s="14">
        <v>6.14</v>
      </c>
      <c r="D5" s="63"/>
      <c r="E5" s="63"/>
      <c r="F5" s="63"/>
      <c r="G5" s="63"/>
      <c r="H5" s="63"/>
      <c r="I5" s="1"/>
      <c r="J5" s="1"/>
      <c r="K5" s="1"/>
      <c r="L5" s="1"/>
      <c r="M5" s="1"/>
      <c r="N5" s="1"/>
      <c r="O5" s="1"/>
      <c r="P5" s="1"/>
      <c r="Q5" s="1"/>
      <c r="R5" s="1"/>
      <c r="S5" s="1"/>
    </row>
    <row r="6" spans="1:23" ht="57" customHeight="1">
      <c r="A6" s="8" t="s">
        <v>245</v>
      </c>
      <c r="B6" s="229"/>
      <c r="C6" s="45" t="s">
        <v>1263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46184</v>
      </c>
      <c r="D9" s="99" t="s">
        <v>636</v>
      </c>
      <c r="E9" s="1" t="s">
        <v>498</v>
      </c>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1969</v>
      </c>
      <c r="O12" s="227" t="s">
        <v>417</v>
      </c>
      <c r="P12" s="226" t="s">
        <v>499</v>
      </c>
      <c r="Q12" s="70" t="s">
        <v>521</v>
      </c>
      <c r="R12" s="218" t="s">
        <v>294</v>
      </c>
      <c r="S12" s="221" t="s">
        <v>424</v>
      </c>
      <c r="T12" s="56"/>
      <c r="W12" s="12">
        <f>MATCH($C$1,RAG!$B$1:$B$151, 0)</f>
        <v>15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1007</v>
      </c>
      <c r="O13" s="65" t="s">
        <v>417</v>
      </c>
      <c r="P13" s="53"/>
      <c r="Q13" s="53"/>
      <c r="R13" s="38" t="s">
        <v>522</v>
      </c>
      <c r="S13" s="67"/>
      <c r="T13" s="57"/>
      <c r="W13" s="12">
        <f>MATCH($C$1,RAG!$B$1:$B$151, 0)</f>
        <v>15</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295</v>
      </c>
      <c r="N14" s="53" t="s">
        <v>1264</v>
      </c>
      <c r="O14" s="65" t="s">
        <v>417</v>
      </c>
      <c r="P14" s="53" t="s">
        <v>435</v>
      </c>
      <c r="Q14" s="70" t="s">
        <v>524</v>
      </c>
      <c r="R14" s="38" t="s">
        <v>295</v>
      </c>
      <c r="S14" s="53"/>
      <c r="T14" s="56"/>
      <c r="W14" s="12">
        <f>MATCH($C$1,RAG!$B$1:$B$151, 0)</f>
        <v>15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MATCH($C$1,RAG!$B$1:$B$151, 0)</f>
        <v>15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MATCH($C$1,RAG!$B$1:$B$151, 0)</f>
        <v>15</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1970</v>
      </c>
      <c r="O17" s="65" t="s">
        <v>417</v>
      </c>
      <c r="P17" s="67"/>
      <c r="Q17" s="66"/>
      <c r="R17" s="38" t="s">
        <v>294</v>
      </c>
      <c r="S17" s="53"/>
      <c r="T17" s="58"/>
      <c r="W17" s="12">
        <f>MATCH($C$1,RAG!$B$1:$B$151, 0)</f>
        <v>15</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1265</v>
      </c>
      <c r="O18" s="65" t="s">
        <v>417</v>
      </c>
      <c r="P18" s="67"/>
      <c r="Q18" s="53"/>
      <c r="R18" s="38" t="s">
        <v>295</v>
      </c>
      <c r="S18" s="67"/>
      <c r="T18" s="56"/>
      <c r="W18" s="12">
        <f>MATCH($C$1,RAG!$B$1:$B$151, 0)</f>
        <v>15</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1266</v>
      </c>
      <c r="O19" s="65" t="s">
        <v>439</v>
      </c>
      <c r="P19" s="53" t="s">
        <v>435</v>
      </c>
      <c r="Q19" s="53" t="s">
        <v>587</v>
      </c>
      <c r="R19" s="38" t="s">
        <v>295</v>
      </c>
      <c r="S19" s="67"/>
      <c r="T19" s="56"/>
      <c r="W19" s="12">
        <f>MATCH($C$1,RAG!$B$1:$B$151, 0)</f>
        <v>15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1267</v>
      </c>
      <c r="O20" s="65" t="s">
        <v>439</v>
      </c>
      <c r="P20" s="53"/>
      <c r="Q20" s="53"/>
      <c r="R20" s="38" t="s">
        <v>298</v>
      </c>
      <c r="S20" s="53"/>
      <c r="T20" s="58"/>
      <c r="W20" s="12">
        <f>MATCH($C$1,RAG!$B$1:$B$151, 0)</f>
        <v>15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1262</v>
      </c>
      <c r="O21" s="65" t="s">
        <v>417</v>
      </c>
      <c r="P21" s="67"/>
      <c r="Q21" s="53"/>
      <c r="R21" s="38" t="s">
        <v>295</v>
      </c>
      <c r="S21" s="53"/>
      <c r="T21" s="58"/>
      <c r="W21" s="12">
        <f>MATCH($C$1,RAG!$B$1:$B$151, 0)</f>
        <v>15</v>
      </c>
    </row>
    <row r="22" spans="1:23" ht="183" customHeight="1">
      <c r="A22" s="189" t="s">
        <v>463</v>
      </c>
      <c r="B22" s="41" t="s">
        <v>15</v>
      </c>
      <c r="C22" s="40" t="s">
        <v>464</v>
      </c>
      <c r="D22" s="11" t="s">
        <v>417</v>
      </c>
      <c r="E22" s="11">
        <f ca="1">COUNTIFS(INDIRECT("RAG!$C$"&amp;$W22&amp;":$AX$"&amp;$W22),E$11,RAG!$C$2:$AX$2,$B22)</f>
        <v>2</v>
      </c>
      <c r="F22" s="11">
        <f ca="1">COUNTIFS(INDIRECT("RAG!$C$"&amp;$W22&amp;":$AX$"&amp;$W22),F$11,RAG!$C$2:$AX$2,$B22)</f>
        <v>0</v>
      </c>
      <c r="G22" s="11">
        <f ca="1">COUNTIFS(INDIRECT("RAG!$C$"&amp;$W22&amp;":$AX$"&amp;$W22),G$11,RAG!$C$2:$AX$2,$B22)</f>
        <v>3</v>
      </c>
      <c r="H22" s="47" t="s">
        <v>418</v>
      </c>
      <c r="I22" s="47" t="s">
        <v>458</v>
      </c>
      <c r="J22" s="47" t="s">
        <v>428</v>
      </c>
      <c r="K22" s="47" t="s">
        <v>421</v>
      </c>
      <c r="L22" s="47" t="s">
        <v>430</v>
      </c>
      <c r="M22" s="38" t="s">
        <v>300</v>
      </c>
      <c r="N22" s="53" t="s">
        <v>1268</v>
      </c>
      <c r="O22" s="65" t="s">
        <v>417</v>
      </c>
      <c r="P22" s="53" t="s">
        <v>1261</v>
      </c>
      <c r="Q22" s="53" t="s">
        <v>915</v>
      </c>
      <c r="R22" s="38" t="s">
        <v>300</v>
      </c>
      <c r="S22" s="73" t="s">
        <v>468</v>
      </c>
      <c r="T22" s="56"/>
      <c r="W22" s="12">
        <f>MATCH($C$1,RAG!$B$1:$B$151, 0)</f>
        <v>15</v>
      </c>
    </row>
    <row r="23" spans="1:23" ht="116">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1971</v>
      </c>
      <c r="O23" s="65" t="s">
        <v>417</v>
      </c>
      <c r="P23" s="72" t="s">
        <v>473</v>
      </c>
      <c r="Q23" s="53" t="s">
        <v>707</v>
      </c>
      <c r="R23" s="38" t="s">
        <v>297</v>
      </c>
      <c r="S23" s="67"/>
      <c r="T23" s="56"/>
      <c r="W23" s="12">
        <f>MATCH($C$1,RAG!$B$1:$B$151, 0)</f>
        <v>15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1269</v>
      </c>
      <c r="O24" s="65" t="s">
        <v>439</v>
      </c>
      <c r="P24" s="53" t="s">
        <v>555</v>
      </c>
      <c r="Q24" s="70" t="s">
        <v>593</v>
      </c>
      <c r="R24" s="38" t="s">
        <v>294</v>
      </c>
      <c r="S24" s="53"/>
      <c r="T24" s="58"/>
      <c r="W24" s="12">
        <f>MATCH($C$1,RAG!$B$1:$B$151, 0)</f>
        <v>15</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1972</v>
      </c>
      <c r="O25" s="65" t="s">
        <v>439</v>
      </c>
      <c r="P25" s="53" t="s">
        <v>483</v>
      </c>
      <c r="Q25" s="53" t="s">
        <v>708</v>
      </c>
      <c r="R25" s="38" t="s">
        <v>295</v>
      </c>
      <c r="S25" s="67"/>
      <c r="T25" s="58"/>
      <c r="W25" s="12">
        <f>MATCH($C$1,RAG!$B$1:$B$151, 0)</f>
        <v>15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1947</v>
      </c>
      <c r="O26" s="65" t="s">
        <v>439</v>
      </c>
      <c r="P26" s="46" t="s">
        <v>487</v>
      </c>
      <c r="Q26" s="46" t="s">
        <v>705</v>
      </c>
      <c r="R26" s="38" t="s">
        <v>295</v>
      </c>
      <c r="S26" s="67"/>
      <c r="T26" s="58"/>
      <c r="W26" s="12">
        <f>MATCH($C$1,RAG!$B$1:$B$151, 0)</f>
        <v>15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MATCH($C$1,RAG!$B$1:$B$151, 0)</f>
        <v>15</v>
      </c>
    </row>
  </sheetData>
  <sheetProtection algorithmName="SHA-512" hashValue="k+gRB+Vo5FQNdZ3Hrf+KBQd2acwC13Q8TJ+/46l+1Ez4bUpchGiD/Orr7csOWITfBt/GGaGxKquZ/oxqsa1HuQ==" saltValue="kanba2+zmTzqhlwf/4hhLA==" spinCount="100000" sheet="1" objects="1" scenarios="1"/>
  <mergeCells count="3">
    <mergeCell ref="A10:C10"/>
    <mergeCell ref="D10:G10"/>
    <mergeCell ref="H10:S10"/>
  </mergeCells>
  <conditionalFormatting sqref="E12:E27">
    <cfRule type="cellIs" dxfId="1761" priority="23" operator="greaterThan">
      <formula>0</formula>
    </cfRule>
  </conditionalFormatting>
  <conditionalFormatting sqref="F12:F14 F16:F27">
    <cfRule type="cellIs" dxfId="1760" priority="22" operator="greaterThan">
      <formula>0</formula>
    </cfRule>
  </conditionalFormatting>
  <conditionalFormatting sqref="G12:G14 G16:G27">
    <cfRule type="cellIs" dxfId="1759" priority="21" operator="greaterThan">
      <formula>0</formula>
    </cfRule>
  </conditionalFormatting>
  <conditionalFormatting sqref="M12:M27">
    <cfRule type="cellIs" dxfId="1758" priority="6" operator="equal">
      <formula>"Minor Negative"</formula>
    </cfRule>
    <cfRule type="cellIs" dxfId="1757" priority="7" operator="equal">
      <formula>"Significant Negative"</formula>
    </cfRule>
    <cfRule type="cellIs" dxfId="1756" priority="8" operator="equal">
      <formula>"Minor Positive"</formula>
    </cfRule>
    <cfRule type="cellIs" dxfId="1755" priority="9" operator="equal">
      <formula>"Significant Positive"</formula>
    </cfRule>
    <cfRule type="cellIs" dxfId="1754" priority="10" operator="equal">
      <formula>"Neutral"</formula>
    </cfRule>
  </conditionalFormatting>
  <conditionalFormatting sqref="N21">
    <cfRule type="cellIs" dxfId="1753" priority="24" operator="equal">
      <formula>"Significant Negative"</formula>
    </cfRule>
    <cfRule type="cellIs" dxfId="1752" priority="25" operator="equal">
      <formula>"Minor Negative"</formula>
    </cfRule>
    <cfRule type="cellIs" dxfId="1751" priority="26" operator="equal">
      <formula>"Uncertain"</formula>
    </cfRule>
    <cfRule type="cellIs" dxfId="1750" priority="27" operator="equal">
      <formula>"Neutral"</formula>
    </cfRule>
    <cfRule type="cellIs" dxfId="1749" priority="28" operator="equal">
      <formula>"Minor Positive"</formula>
    </cfRule>
    <cfRule type="cellIs" dxfId="1748" priority="29" operator="equal">
      <formula>"Significant Positive"</formula>
    </cfRule>
  </conditionalFormatting>
  <conditionalFormatting sqref="R12:R27">
    <cfRule type="cellIs" dxfId="1747" priority="1" operator="equal">
      <formula>"Minor Negative"</formula>
    </cfRule>
    <cfRule type="cellIs" dxfId="1746" priority="2" operator="equal">
      <formula>"Significant Negative"</formula>
    </cfRule>
    <cfRule type="cellIs" dxfId="1745" priority="3" operator="equal">
      <formula>"Minor Positive"</formula>
    </cfRule>
    <cfRule type="cellIs" dxfId="1744" priority="4" operator="equal">
      <formula>"Significant Positive"</formula>
    </cfRule>
    <cfRule type="cellIs" dxfId="1743" priority="5" operator="equal">
      <formula>"Neutral"</formula>
    </cfRule>
  </conditionalFormatting>
  <dataValidations count="7">
    <dataValidation type="list" allowBlank="1" showInputMessage="1" showErrorMessage="1" sqref="D12:D27 O12:O27" xr:uid="{6DA24B01-9056-4C40-A324-75CFFC1260DD}">
      <formula1>"Yes,No"</formula1>
    </dataValidation>
    <dataValidation type="list" allowBlank="1" showInputMessage="1" showErrorMessage="1" sqref="R12:R27 M12:M27" xr:uid="{67EC4772-3B78-4588-AA84-6883B3EB84A8}">
      <formula1>"Significant Positive,Minor Positive,Neutral,Uncertain,Minor Negative,Significant Negative"</formula1>
    </dataValidation>
    <dataValidation type="list" allowBlank="1" showInputMessage="1" showErrorMessage="1" sqref="L12:L27" xr:uid="{030CFF96-3B75-4508-A83F-D318714EBC66}">
      <formula1>"Permenant/Irreversible,Permenant/Reversible,Temporary/Irreversible,Temporary/Reversible,N/A"</formula1>
    </dataValidation>
    <dataValidation type="list" allowBlank="1" showInputMessage="1" showErrorMessage="1" sqref="K12:K27" xr:uid="{28EFD287-3DF0-448C-8B45-E8CF085D5892}">
      <formula1>"Localised,District-wide,Regional,National,N/A"</formula1>
    </dataValidation>
    <dataValidation type="list" allowBlank="1" showInputMessage="1" showErrorMessage="1" sqref="J12:J27" xr:uid="{7E9D0106-CAB2-4A63-940D-5D6F09F1900E}">
      <formula1>"Short(&lt;5yrs),Short/Medium,Medium(10yrs),Medium/Long,Long(20+yrs),N/A"</formula1>
    </dataValidation>
    <dataValidation type="list" allowBlank="1" showInputMessage="1" showErrorMessage="1" sqref="I12:I27" xr:uid="{21C8CAAC-6696-4329-B466-EE4CFB3D207C}">
      <formula1>"Low,Medium,High,N/A"</formula1>
    </dataValidation>
    <dataValidation type="list" allowBlank="1" showInputMessage="1" showErrorMessage="1" sqref="H12:H27" xr:uid="{23C8DBB5-80BC-45B5-8716-F4324B884B5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3800B-D0B3-4F3A-B4D9-F0834C6543DD}">
  <sheetPr>
    <tabColor theme="9" tint="0.59999389629810485"/>
  </sheetPr>
  <dimension ref="A1:X27"/>
  <sheetViews>
    <sheetView showGridLines="0" showWhiteSpace="0" topLeftCell="A24" zoomScale="60" zoomScaleNormal="60" zoomScaleSheetLayoutView="51" zoomScalePageLayoutView="20" workbookViewId="0">
      <selection activeCell="C3" sqref="C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1900</v>
      </c>
      <c r="D1" s="63"/>
      <c r="E1" s="63"/>
      <c r="F1" s="63"/>
      <c r="G1" s="63"/>
      <c r="H1" s="63"/>
      <c r="I1" s="1"/>
      <c r="J1" s="1"/>
      <c r="K1" s="1"/>
      <c r="L1" s="1"/>
      <c r="M1" s="1"/>
      <c r="N1" s="1"/>
      <c r="O1" s="1"/>
      <c r="P1" s="1"/>
      <c r="Q1" s="1"/>
      <c r="R1" s="1"/>
      <c r="S1" s="1"/>
    </row>
    <row r="2" spans="1:23">
      <c r="A2" s="7" t="s">
        <v>241</v>
      </c>
      <c r="B2" s="228"/>
      <c r="C2" s="45" t="s">
        <v>1602</v>
      </c>
      <c r="D2" s="63"/>
      <c r="E2" s="63"/>
      <c r="F2" s="63"/>
      <c r="G2" s="63"/>
      <c r="H2" s="63"/>
      <c r="I2" s="1"/>
      <c r="J2" s="1"/>
      <c r="K2" s="1"/>
      <c r="L2" s="1"/>
      <c r="M2" s="1"/>
      <c r="N2" s="1"/>
      <c r="O2" s="1"/>
      <c r="P2" s="1"/>
      <c r="Q2" s="1"/>
      <c r="R2" s="1"/>
      <c r="S2" s="1"/>
    </row>
    <row r="3" spans="1:23">
      <c r="A3" s="8" t="s">
        <v>242</v>
      </c>
      <c r="B3" s="229"/>
      <c r="C3" s="45" t="s">
        <v>1603</v>
      </c>
      <c r="D3" s="63"/>
      <c r="E3" s="63"/>
      <c r="F3" s="63"/>
      <c r="G3" s="63"/>
      <c r="H3" s="63"/>
      <c r="I3" s="1"/>
      <c r="J3" s="1"/>
      <c r="K3" s="1"/>
      <c r="L3" s="1"/>
      <c r="M3" s="1"/>
      <c r="N3" s="1"/>
      <c r="O3" s="1"/>
      <c r="P3" s="1"/>
      <c r="Q3" s="1"/>
      <c r="R3" s="1"/>
      <c r="S3" s="1"/>
    </row>
    <row r="4" spans="1:23">
      <c r="A4" s="8" t="s">
        <v>243</v>
      </c>
      <c r="B4" s="229"/>
      <c r="C4" s="45" t="s">
        <v>1604</v>
      </c>
      <c r="D4" s="63"/>
      <c r="E4" s="63"/>
      <c r="F4" s="63"/>
      <c r="G4" s="63"/>
      <c r="H4" s="63"/>
      <c r="I4" s="1"/>
      <c r="J4" s="1"/>
      <c r="K4" s="1"/>
      <c r="L4" s="1"/>
      <c r="M4" s="1"/>
      <c r="N4" s="1"/>
      <c r="O4" s="1"/>
      <c r="P4" s="1"/>
      <c r="Q4" s="1"/>
      <c r="R4" s="1"/>
      <c r="S4" s="1"/>
    </row>
    <row r="5" spans="1:23">
      <c r="A5" s="8" t="s">
        <v>244</v>
      </c>
      <c r="B5" s="229"/>
      <c r="C5" s="14" t="s">
        <v>1605</v>
      </c>
      <c r="D5" s="63"/>
      <c r="E5" s="63"/>
      <c r="F5" s="63"/>
      <c r="G5" s="63"/>
      <c r="H5" s="63"/>
      <c r="I5" s="1"/>
      <c r="J5" s="1"/>
      <c r="K5" s="1"/>
      <c r="L5" s="1"/>
      <c r="M5" s="1"/>
      <c r="N5" s="1"/>
      <c r="O5" s="1"/>
      <c r="P5" s="1"/>
      <c r="Q5" s="1"/>
      <c r="R5" s="1"/>
      <c r="S5" s="1"/>
    </row>
    <row r="6" spans="1:23" ht="57" customHeight="1">
      <c r="A6" s="8" t="s">
        <v>245</v>
      </c>
      <c r="B6" s="229"/>
      <c r="C6" s="45" t="s">
        <v>1601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6"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38" t="s">
        <v>1973</v>
      </c>
      <c r="O12" s="227" t="s">
        <v>417</v>
      </c>
      <c r="P12" s="226" t="s">
        <v>598</v>
      </c>
      <c r="Q12" s="70" t="s">
        <v>1847</v>
      </c>
      <c r="R12" s="218" t="s">
        <v>294</v>
      </c>
      <c r="S12" s="221"/>
      <c r="T12" s="56"/>
      <c r="V12">
        <v>165</v>
      </c>
      <c r="W12" s="12">
        <f>MATCH($C$1,RAG!$B$1:$B149, 0)</f>
        <v>16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1848</v>
      </c>
      <c r="O13" s="65" t="s">
        <v>417</v>
      </c>
      <c r="P13" s="53"/>
      <c r="Q13" s="53"/>
      <c r="R13" s="38" t="s">
        <v>294</v>
      </c>
      <c r="S13" s="83"/>
      <c r="T13" s="57"/>
      <c r="V13">
        <v>165</v>
      </c>
      <c r="W13" s="12">
        <f>MATCH($C$1,RAG!$B$1:$B150, 0)</f>
        <v>16</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53" t="s">
        <v>1974</v>
      </c>
      <c r="O14" s="65" t="s">
        <v>417</v>
      </c>
      <c r="P14" s="53" t="s">
        <v>435</v>
      </c>
      <c r="Q14" s="70" t="s">
        <v>568</v>
      </c>
      <c r="R14" s="38" t="s">
        <v>295</v>
      </c>
      <c r="S14" s="84"/>
      <c r="T14" s="56"/>
      <c r="V14">
        <v>165</v>
      </c>
      <c r="W14" s="12">
        <f>MATCH($C$1,RAG!$B$1:$B151, 0)</f>
        <v>16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83"/>
      <c r="T15" s="58"/>
      <c r="V15">
        <v>165</v>
      </c>
      <c r="W15" s="12">
        <f>MATCH($C$1,RAG!$B$1:$B152, 0)</f>
        <v>16</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83"/>
      <c r="T16" s="58"/>
      <c r="V16">
        <v>165</v>
      </c>
      <c r="W16" s="12">
        <f>MATCH($C$1,RAG!$B$1:$B153, 0)</f>
        <v>16</v>
      </c>
    </row>
    <row r="17" spans="1:23" ht="12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1849</v>
      </c>
      <c r="O17" s="65" t="s">
        <v>417</v>
      </c>
      <c r="P17" s="67"/>
      <c r="Q17" s="66"/>
      <c r="R17" s="38" t="s">
        <v>295</v>
      </c>
      <c r="S17" s="85"/>
      <c r="T17" s="58"/>
      <c r="V17">
        <v>165</v>
      </c>
      <c r="W17" s="12">
        <f>MATCH($C$1,RAG!$B$1:$B154, 0)</f>
        <v>16</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1850</v>
      </c>
      <c r="O18" s="65" t="s">
        <v>417</v>
      </c>
      <c r="P18" s="67"/>
      <c r="Q18" s="53"/>
      <c r="R18" s="38" t="s">
        <v>295</v>
      </c>
      <c r="S18" s="85"/>
      <c r="T18" s="56"/>
      <c r="V18">
        <v>165</v>
      </c>
      <c r="W18" s="12">
        <f>MATCH($C$1,RAG!$B$1:$B155, 0)</f>
        <v>16</v>
      </c>
    </row>
    <row r="19" spans="1:23" ht="116">
      <c r="A19" s="189" t="s">
        <v>451</v>
      </c>
      <c r="B19" s="41" t="s">
        <v>11</v>
      </c>
      <c r="C19" s="40" t="s">
        <v>452</v>
      </c>
      <c r="D19" s="11" t="s">
        <v>439</v>
      </c>
      <c r="E19" s="11">
        <f ca="1">COUNTIFS(INDIRECT("RAG!$C$"&amp;$W19&amp;":$AX$"&amp;$W19),E$11,RAG!$C$2:$AX$2,$B19)</f>
        <v>2</v>
      </c>
      <c r="F19" s="11">
        <f ca="1">COUNTIFS(INDIRECT("RAG!$C$"&amp;$W19&amp;":$AX$"&amp;$W19),F$11,RAG!$C$2:$AX$2,$B19)</f>
        <v>3</v>
      </c>
      <c r="G19" s="11">
        <f ca="1">COUNTIFS(INDIRECT("RAG!$C$"&amp;$W19&amp;":$AX$"&amp;$W19),G$11,RAG!$C$2:$AX$2,$B19)</f>
        <v>0</v>
      </c>
      <c r="H19" s="47" t="s">
        <v>230</v>
      </c>
      <c r="I19" s="47" t="s">
        <v>230</v>
      </c>
      <c r="J19" s="47" t="s">
        <v>230</v>
      </c>
      <c r="K19" s="47" t="s">
        <v>230</v>
      </c>
      <c r="L19" s="47" t="s">
        <v>230</v>
      </c>
      <c r="M19" s="38" t="s">
        <v>295</v>
      </c>
      <c r="N19" s="53" t="s">
        <v>1975</v>
      </c>
      <c r="O19" s="65" t="s">
        <v>439</v>
      </c>
      <c r="P19" s="53" t="s">
        <v>435</v>
      </c>
      <c r="Q19" s="53" t="s">
        <v>587</v>
      </c>
      <c r="R19" s="38" t="s">
        <v>295</v>
      </c>
      <c r="S19" s="84"/>
      <c r="T19" s="56"/>
      <c r="V19">
        <v>165</v>
      </c>
      <c r="W19" s="12">
        <f>MATCH($C$1,RAG!$B$1:$B156, 0)</f>
        <v>16</v>
      </c>
    </row>
    <row r="20" spans="1:23" ht="87">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47" t="s">
        <v>418</v>
      </c>
      <c r="I20" s="47" t="s">
        <v>427</v>
      </c>
      <c r="J20" s="47" t="s">
        <v>428</v>
      </c>
      <c r="K20" s="47" t="s">
        <v>421</v>
      </c>
      <c r="L20" s="47" t="s">
        <v>430</v>
      </c>
      <c r="M20" s="38" t="s">
        <v>294</v>
      </c>
      <c r="N20" s="53" t="s">
        <v>1976</v>
      </c>
      <c r="O20" s="65" t="s">
        <v>439</v>
      </c>
      <c r="P20" s="53" t="s">
        <v>435</v>
      </c>
      <c r="Q20" s="53" t="s">
        <v>794</v>
      </c>
      <c r="R20" s="38" t="s">
        <v>294</v>
      </c>
      <c r="S20" s="84"/>
      <c r="T20" s="58"/>
      <c r="V20">
        <v>165</v>
      </c>
      <c r="W20" s="12">
        <f>MATCH($C$1,RAG!$B$1:$B157, 0)</f>
        <v>16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1851</v>
      </c>
      <c r="O21" s="65" t="s">
        <v>417</v>
      </c>
      <c r="P21" s="67"/>
      <c r="Q21" s="53"/>
      <c r="R21" s="38" t="s">
        <v>295</v>
      </c>
      <c r="S21" s="84"/>
      <c r="T21" s="58"/>
      <c r="V21">
        <v>165</v>
      </c>
      <c r="W21" s="12">
        <f>MATCH($C$1,RAG!$B$1:$B158, 0)</f>
        <v>16</v>
      </c>
    </row>
    <row r="22" spans="1:23" ht="116">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298</v>
      </c>
      <c r="N22" s="53" t="s">
        <v>1852</v>
      </c>
      <c r="O22" s="65" t="s">
        <v>417</v>
      </c>
      <c r="P22" s="53" t="s">
        <v>493</v>
      </c>
      <c r="Q22" s="53" t="s">
        <v>1853</v>
      </c>
      <c r="R22" s="38" t="s">
        <v>298</v>
      </c>
      <c r="S22" s="73"/>
      <c r="T22" s="56"/>
      <c r="V22">
        <v>165</v>
      </c>
      <c r="W22" s="12">
        <f>MATCH($C$1,RAG!$B$1:$B159, 0)</f>
        <v>16</v>
      </c>
    </row>
    <row r="23" spans="1:23" ht="409.6" customHeight="1">
      <c r="A23" s="189" t="s">
        <v>469</v>
      </c>
      <c r="B23" s="41" t="s">
        <v>19</v>
      </c>
      <c r="C23" s="40" t="s">
        <v>470</v>
      </c>
      <c r="D23" s="11" t="s">
        <v>417</v>
      </c>
      <c r="E23" s="11">
        <f ca="1">COUNTIFS(INDIRECT("RAG!$C$"&amp;$W23&amp;":$AX$"&amp;$W23),E$11,RAG!$C$2:$AX$2,$B23)</f>
        <v>0</v>
      </c>
      <c r="F23" s="11">
        <f ca="1">COUNTIFS(INDIRECT("RAG!$C$"&amp;$W23&amp;":$AX$"&amp;$W23),F$11,RAG!$C$2:$AX$2,$B23)</f>
        <v>2</v>
      </c>
      <c r="G23" s="11">
        <f ca="1">COUNTIFS(INDIRECT("RAG!$C$"&amp;$W23&amp;":$AX$"&amp;$W23),G$11,RAG!$C$2:$AX$2,$B23)</f>
        <v>2</v>
      </c>
      <c r="H23" s="47" t="s">
        <v>418</v>
      </c>
      <c r="I23" s="47" t="s">
        <v>458</v>
      </c>
      <c r="J23" s="47" t="s">
        <v>471</v>
      </c>
      <c r="K23" s="47" t="s">
        <v>421</v>
      </c>
      <c r="L23" s="47" t="s">
        <v>430</v>
      </c>
      <c r="M23" s="38" t="s">
        <v>295</v>
      </c>
      <c r="N23" s="53" t="s">
        <v>1977</v>
      </c>
      <c r="O23" s="65" t="s">
        <v>417</v>
      </c>
      <c r="P23" s="70" t="s">
        <v>575</v>
      </c>
      <c r="Q23" s="53" t="s">
        <v>1978</v>
      </c>
      <c r="R23" s="38" t="s">
        <v>295</v>
      </c>
      <c r="S23" s="84"/>
      <c r="T23" s="56"/>
      <c r="V23">
        <v>165</v>
      </c>
      <c r="W23" s="12">
        <f>MATCH($C$1,RAG!$B$1:$B160, 0)</f>
        <v>16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1854</v>
      </c>
      <c r="O24" s="65" t="s">
        <v>439</v>
      </c>
      <c r="P24" s="53"/>
      <c r="Q24" s="70" t="s">
        <v>608</v>
      </c>
      <c r="R24" s="38" t="s">
        <v>295</v>
      </c>
      <c r="S24" s="84"/>
      <c r="T24" s="58"/>
      <c r="V24">
        <v>165</v>
      </c>
      <c r="W24" s="12">
        <f>MATCH($C$1,RAG!$B$1:$B161, 0)</f>
        <v>16</v>
      </c>
    </row>
    <row r="25" spans="1:23" ht="159.5">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1855</v>
      </c>
      <c r="O25" s="65" t="s">
        <v>439</v>
      </c>
      <c r="P25" s="53" t="s">
        <v>483</v>
      </c>
      <c r="Q25" s="53" t="s">
        <v>1856</v>
      </c>
      <c r="R25" s="38" t="s">
        <v>295</v>
      </c>
      <c r="S25" s="83"/>
      <c r="T25" s="58"/>
      <c r="V25">
        <v>165</v>
      </c>
      <c r="W25" s="12">
        <f>MATCH($C$1,RAG!$B$1:$B162, 0)</f>
        <v>16</v>
      </c>
    </row>
    <row r="26" spans="1:23" ht="87">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1857</v>
      </c>
      <c r="O26" s="65" t="s">
        <v>439</v>
      </c>
      <c r="P26" s="46" t="s">
        <v>487</v>
      </c>
      <c r="Q26" s="46" t="s">
        <v>488</v>
      </c>
      <c r="R26" s="38" t="s">
        <v>298</v>
      </c>
      <c r="S26" s="83"/>
      <c r="T26" s="58"/>
      <c r="V26">
        <v>165</v>
      </c>
      <c r="W26" s="12">
        <f>MATCH($C$1,RAG!$B$1:$B163, 0)</f>
        <v>16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196" t="s">
        <v>1858</v>
      </c>
      <c r="O27" s="184" t="s">
        <v>417</v>
      </c>
      <c r="P27" s="11" t="s">
        <v>493</v>
      </c>
      <c r="Q27" s="11" t="s">
        <v>494</v>
      </c>
      <c r="R27" s="38" t="s">
        <v>298</v>
      </c>
      <c r="S27" s="84"/>
      <c r="T27" s="58"/>
      <c r="V27">
        <v>165</v>
      </c>
      <c r="W27" s="12">
        <f>MATCH($C$1,RAG!$B$1:$B164, 0)</f>
        <v>16</v>
      </c>
    </row>
  </sheetData>
  <sheetProtection algorithmName="SHA-512" hashValue="FnTv1z7PAXrhJ+wANFU1yY9z6d2nyzHGm/JxkigUFh737xR5kL+jz7btjMUlyTJVEAl0mjewmbXzyqQ1JtguLw==" saltValue="r9ZO/nfcJRwvfsgZxYEwXw==" spinCount="100000" sheet="1" objects="1" scenarios="1"/>
  <mergeCells count="3">
    <mergeCell ref="A10:C10"/>
    <mergeCell ref="D10:G10"/>
    <mergeCell ref="H10:S10"/>
  </mergeCells>
  <conditionalFormatting sqref="E12:E27">
    <cfRule type="cellIs" dxfId="1742" priority="35" operator="greaterThan">
      <formula>0</formula>
    </cfRule>
  </conditionalFormatting>
  <conditionalFormatting sqref="F12:F14 F16:F27">
    <cfRule type="cellIs" dxfId="1741" priority="34" operator="greaterThan">
      <formula>0</formula>
    </cfRule>
  </conditionalFormatting>
  <conditionalFormatting sqref="G12:G14 G16:G27">
    <cfRule type="cellIs" dxfId="1740" priority="33" operator="greaterThan">
      <formula>0</formula>
    </cfRule>
  </conditionalFormatting>
  <conditionalFormatting sqref="M12:M27">
    <cfRule type="cellIs" dxfId="1739" priority="12" operator="equal">
      <formula>"Minor Negative"</formula>
    </cfRule>
    <cfRule type="cellIs" dxfId="1738" priority="13" operator="equal">
      <formula>"Significant Negative"</formula>
    </cfRule>
    <cfRule type="cellIs" dxfId="1737" priority="14" operator="equal">
      <formula>"Minor Positive"</formula>
    </cfRule>
    <cfRule type="cellIs" dxfId="1736" priority="15" operator="equal">
      <formula>"Significant Positive"</formula>
    </cfRule>
    <cfRule type="cellIs" dxfId="1735" priority="16" operator="equal">
      <formula>"Neutral"</formula>
    </cfRule>
  </conditionalFormatting>
  <conditionalFormatting sqref="N21">
    <cfRule type="cellIs" dxfId="1734" priority="1" operator="equal">
      <formula>"Significant Negative"</formula>
    </cfRule>
    <cfRule type="cellIs" dxfId="1733" priority="2" operator="equal">
      <formula>"Minor Negative"</formula>
    </cfRule>
    <cfRule type="cellIs" dxfId="1732" priority="3" operator="equal">
      <formula>"Uncertain"</formula>
    </cfRule>
    <cfRule type="cellIs" dxfId="1731" priority="4" operator="equal">
      <formula>"Neutral"</formula>
    </cfRule>
    <cfRule type="cellIs" dxfId="1730" priority="5" operator="equal">
      <formula>"Minor Positive"</formula>
    </cfRule>
    <cfRule type="cellIs" dxfId="1729" priority="6" operator="equal">
      <formula>"Significant Positive"</formula>
    </cfRule>
  </conditionalFormatting>
  <conditionalFormatting sqref="R12:R27">
    <cfRule type="cellIs" dxfId="1728" priority="7" operator="equal">
      <formula>"Minor Negative"</formula>
    </cfRule>
    <cfRule type="cellIs" dxfId="1727" priority="8" operator="equal">
      <formula>"Significant Negative"</formula>
    </cfRule>
    <cfRule type="cellIs" dxfId="1726" priority="9" operator="equal">
      <formula>"Minor Positive"</formula>
    </cfRule>
    <cfRule type="cellIs" dxfId="1725" priority="10" operator="equal">
      <formula>"Significant Positive"</formula>
    </cfRule>
    <cfRule type="cellIs" dxfId="1724" priority="11" operator="equal">
      <formula>"Neutral"</formula>
    </cfRule>
  </conditionalFormatting>
  <dataValidations count="7">
    <dataValidation type="list" allowBlank="1" showInputMessage="1" showErrorMessage="1" sqref="D12:D27 O12:O27" xr:uid="{99B2215E-8385-45FA-B561-4BCFC405CE34}">
      <formula1>"Yes,No"</formula1>
    </dataValidation>
    <dataValidation type="list" allowBlank="1" showInputMessage="1" showErrorMessage="1" sqref="M12:M27 R12:R27" xr:uid="{73384E56-2E0F-4DD7-98E2-0D99CCB3A814}">
      <formula1>"Significant Positive,Minor Positive,Neutral,Uncertain,Minor Negative,Significant Negative"</formula1>
    </dataValidation>
    <dataValidation type="list" allowBlank="1" showInputMessage="1" showErrorMessage="1" sqref="L12:L27" xr:uid="{B49F6E9D-BEB1-4559-907F-2BC6A0F64E11}">
      <formula1>"Permenant/Irreversible,Permenant/Reversible,Temporary/Irreversible,Temporary/Reversible,N/A"</formula1>
    </dataValidation>
    <dataValidation type="list" allowBlank="1" showInputMessage="1" showErrorMessage="1" sqref="K12:K27" xr:uid="{5AB1D50A-5B2B-4584-8F01-D9B4B37E0000}">
      <formula1>"Localised,District-wide,Regional,National,N/A"</formula1>
    </dataValidation>
    <dataValidation type="list" allowBlank="1" showInputMessage="1" showErrorMessage="1" sqref="J12:J27" xr:uid="{9F8B98CA-B20A-496E-B973-8097D1BD58E9}">
      <formula1>"Short(&lt;5yrs),Short/Medium,Medium(10yrs),Medium/Long,Long(20+yrs),N/A"</formula1>
    </dataValidation>
    <dataValidation type="list" allowBlank="1" showInputMessage="1" showErrorMessage="1" sqref="I12:I27" xr:uid="{45554C60-3C1B-4444-BF23-57CE513482DF}">
      <formula1>"Low,Medium,High,N/A"</formula1>
    </dataValidation>
    <dataValidation type="list" allowBlank="1" showInputMessage="1" showErrorMessage="1" sqref="H12:H27" xr:uid="{181A322F-6D0C-4129-962E-85BA6036B507}">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C1CB5-7909-473A-9064-B85F553158A6}">
  <sheetPr codeName="Sheet8">
    <tabColor theme="9" tint="0.59999389629810485"/>
    <pageSetUpPr fitToPage="1"/>
  </sheetPr>
  <dimension ref="A1:V27"/>
  <sheetViews>
    <sheetView showGridLines="0" showWhiteSpace="0" topLeftCell="A24" zoomScale="85" zoomScaleNormal="85" zoomScaleSheetLayoutView="51" zoomScalePageLayoutView="20" workbookViewId="0">
      <pane xSplit="2" topLeftCell="L1" activePane="topRight" state="frozen"/>
      <selection activeCell="P6" sqref="P6"/>
      <selection pane="topRight" activeCell="N26" sqref="N26"/>
    </sheetView>
  </sheetViews>
  <sheetFormatPr defaultRowHeight="14.5"/>
  <cols>
    <col min="1" max="1" width="55.1796875" customWidth="1"/>
    <col min="2" max="2" width="20.7265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0.54296875" customWidth="1"/>
    <col min="15" max="15" width="34.453125" customWidth="1"/>
    <col min="16" max="17" width="41" customWidth="1"/>
    <col min="18" max="18" width="20.7265625" customWidth="1"/>
    <col min="19" max="19" width="35.54296875" style="54" customWidth="1"/>
    <col min="22" max="22" width="0" hidden="1" customWidth="1"/>
  </cols>
  <sheetData>
    <row r="1" spans="1:22">
      <c r="A1" s="7" t="s">
        <v>240</v>
      </c>
      <c r="B1" s="228"/>
      <c r="C1" s="45" t="s">
        <v>1616</v>
      </c>
      <c r="D1" s="63"/>
      <c r="E1" s="63"/>
      <c r="F1" s="63"/>
      <c r="G1" s="63"/>
      <c r="H1" s="63"/>
      <c r="I1" s="1"/>
      <c r="J1" s="1"/>
      <c r="K1" s="1"/>
      <c r="L1" s="1"/>
      <c r="M1" s="1"/>
      <c r="N1" s="1"/>
      <c r="O1" s="1"/>
      <c r="P1" s="1"/>
      <c r="Q1" s="1"/>
      <c r="R1" s="1"/>
      <c r="S1" s="82"/>
    </row>
    <row r="2" spans="1:22">
      <c r="A2" s="7" t="s">
        <v>241</v>
      </c>
      <c r="B2" s="228"/>
      <c r="C2" s="45" t="s">
        <v>495</v>
      </c>
      <c r="D2" s="63"/>
      <c r="E2" s="63"/>
      <c r="F2" s="63"/>
      <c r="G2" s="63"/>
      <c r="H2" s="63"/>
      <c r="I2" s="1"/>
      <c r="J2" s="1"/>
      <c r="K2" s="1"/>
      <c r="L2" s="1"/>
      <c r="M2" s="1"/>
      <c r="N2" s="1"/>
      <c r="O2" s="1"/>
      <c r="P2" s="1"/>
      <c r="Q2" s="1"/>
      <c r="R2" s="1"/>
      <c r="S2" s="82"/>
    </row>
    <row r="3" spans="1:22">
      <c r="A3" s="8" t="s">
        <v>242</v>
      </c>
      <c r="B3" s="229"/>
      <c r="C3" s="45" t="s">
        <v>70</v>
      </c>
      <c r="D3" s="63"/>
      <c r="E3" s="63"/>
      <c r="F3" s="63"/>
      <c r="G3" s="63"/>
      <c r="H3" s="63"/>
      <c r="I3" s="1"/>
      <c r="J3" s="1"/>
      <c r="K3" s="1"/>
      <c r="L3" s="1"/>
      <c r="M3" s="1"/>
      <c r="N3" s="1"/>
      <c r="O3" s="1"/>
      <c r="P3" s="1"/>
      <c r="Q3" s="1"/>
      <c r="R3" s="1"/>
      <c r="S3" s="82"/>
    </row>
    <row r="4" spans="1:22">
      <c r="A4" s="8" t="s">
        <v>243</v>
      </c>
      <c r="B4" s="229"/>
      <c r="C4" s="14" t="s">
        <v>496</v>
      </c>
      <c r="D4" s="63"/>
      <c r="E4" s="63"/>
      <c r="F4" s="63"/>
      <c r="G4" s="63"/>
      <c r="H4" s="63"/>
      <c r="I4" s="1"/>
      <c r="J4" s="1"/>
      <c r="K4" s="1"/>
      <c r="L4" s="1"/>
      <c r="M4" s="1"/>
      <c r="N4" s="1"/>
      <c r="O4" s="1"/>
      <c r="P4" s="1"/>
      <c r="Q4" s="1"/>
      <c r="R4" s="1"/>
      <c r="S4" s="82"/>
    </row>
    <row r="5" spans="1:22">
      <c r="A5" s="8" t="s">
        <v>244</v>
      </c>
      <c r="B5" s="229"/>
      <c r="C5" s="14">
        <v>2.93</v>
      </c>
      <c r="D5" s="63"/>
      <c r="E5" s="63"/>
      <c r="F5" s="63"/>
      <c r="G5" s="63"/>
      <c r="H5" s="63"/>
      <c r="I5" s="1"/>
      <c r="J5" s="1"/>
      <c r="K5" s="1"/>
      <c r="L5" s="1"/>
      <c r="M5" s="1"/>
      <c r="N5" s="1"/>
      <c r="O5" s="1"/>
      <c r="P5" s="1"/>
      <c r="Q5" s="1"/>
      <c r="R5" s="1"/>
      <c r="S5" s="82"/>
    </row>
    <row r="6" spans="1:22">
      <c r="A6" s="8" t="s">
        <v>245</v>
      </c>
      <c r="B6" s="229"/>
      <c r="C6" s="45" t="s">
        <v>497</v>
      </c>
      <c r="D6" s="63"/>
      <c r="E6" s="63"/>
      <c r="F6" s="63"/>
      <c r="G6" s="63"/>
      <c r="H6" s="63"/>
      <c r="I6" s="1"/>
      <c r="J6" s="1"/>
      <c r="K6" s="1"/>
      <c r="L6" s="1"/>
      <c r="M6" s="1"/>
      <c r="N6" s="1"/>
      <c r="O6" s="1"/>
      <c r="P6" s="1"/>
      <c r="Q6" s="1"/>
      <c r="R6" s="1"/>
      <c r="S6" s="82"/>
    </row>
    <row r="7" spans="1:22">
      <c r="A7" s="8" t="s">
        <v>246</v>
      </c>
      <c r="B7" s="229"/>
      <c r="C7" s="45" t="s">
        <v>402</v>
      </c>
      <c r="D7" s="63"/>
      <c r="E7" s="63"/>
      <c r="F7" s="63"/>
      <c r="G7" s="63"/>
      <c r="H7" s="63"/>
      <c r="I7" s="1"/>
      <c r="J7" s="1"/>
      <c r="K7" s="1"/>
      <c r="L7" s="1"/>
      <c r="M7" s="1"/>
      <c r="N7" s="1"/>
      <c r="O7" s="1"/>
      <c r="P7" s="1"/>
      <c r="Q7" s="1"/>
      <c r="R7" s="1"/>
      <c r="S7" s="82"/>
    </row>
    <row r="8" spans="1:22">
      <c r="A8" s="8" t="s">
        <v>247</v>
      </c>
      <c r="B8" s="229"/>
      <c r="C8" s="46" t="s">
        <v>403</v>
      </c>
      <c r="D8" s="64"/>
      <c r="E8" s="64"/>
      <c r="F8" s="64"/>
      <c r="G8" s="64"/>
      <c r="H8" s="64"/>
      <c r="I8" s="1"/>
      <c r="J8" s="1"/>
      <c r="K8" s="1"/>
      <c r="L8" s="1"/>
      <c r="M8" s="1"/>
      <c r="N8" s="1"/>
      <c r="O8" s="1"/>
      <c r="P8" s="1"/>
      <c r="Q8" s="1"/>
      <c r="R8" s="1"/>
      <c r="S8" s="82"/>
    </row>
    <row r="9" spans="1:22">
      <c r="A9" s="97" t="s">
        <v>404</v>
      </c>
      <c r="C9" s="231">
        <v>46141</v>
      </c>
      <c r="D9" s="99" t="s">
        <v>405</v>
      </c>
      <c r="E9" s="1" t="s">
        <v>498</v>
      </c>
      <c r="F9" s="1"/>
      <c r="G9" s="1"/>
      <c r="H9" s="1"/>
      <c r="I9" s="1"/>
      <c r="J9" s="1"/>
      <c r="K9" s="1"/>
      <c r="L9" s="1"/>
      <c r="M9" s="1"/>
      <c r="N9" s="1"/>
      <c r="O9" s="1"/>
      <c r="P9" s="1"/>
      <c r="Q9" s="1"/>
      <c r="R9" s="1"/>
      <c r="S9" s="82"/>
    </row>
    <row r="10" spans="1:22">
      <c r="A10" s="350" t="s">
        <v>248</v>
      </c>
      <c r="B10" s="350"/>
      <c r="C10" s="350"/>
      <c r="D10" s="350" t="s">
        <v>249</v>
      </c>
      <c r="E10" s="350"/>
      <c r="F10" s="350"/>
      <c r="G10" s="350"/>
      <c r="H10" s="351"/>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209.5" customHeight="1">
      <c r="A12" s="233" t="s">
        <v>415</v>
      </c>
      <c r="B12" s="215" t="s">
        <v>30</v>
      </c>
      <c r="C12" s="216" t="s">
        <v>416</v>
      </c>
      <c r="D12" s="217" t="s">
        <v>417</v>
      </c>
      <c r="E12" s="217">
        <f ca="1">COUNTIFS(INDIRECT("RAG!$C$"&amp;$V12&amp;":$AX$"&amp;$V12),E$11,RAG!$C$2:$AX$2,$B12)</f>
        <v>1</v>
      </c>
      <c r="F12" s="217">
        <f ca="1">COUNTIFS(INDIRECT("RAG!$C$"&amp;$V12&amp;":$AX$"&amp;$V12),F$11,RAG!$C$2:$AX$2,$B12)</f>
        <v>1</v>
      </c>
      <c r="G12" s="217">
        <f ca="1">COUNTIFS(INDIRECT("RAG!$C$"&amp;$V12&amp;":$AX$"&amp;$V12),G$11,RAG!$C$2:$AX$2,$B12)</f>
        <v>5</v>
      </c>
      <c r="H12" s="119" t="s">
        <v>418</v>
      </c>
      <c r="I12" s="119" t="s">
        <v>419</v>
      </c>
      <c r="J12" s="119" t="s">
        <v>453</v>
      </c>
      <c r="K12" s="119" t="s">
        <v>421</v>
      </c>
      <c r="L12" s="119" t="s">
        <v>430</v>
      </c>
      <c r="M12" s="218" t="s">
        <v>298</v>
      </c>
      <c r="N12" s="226" t="s">
        <v>1979</v>
      </c>
      <c r="O12" s="227" t="s">
        <v>417</v>
      </c>
      <c r="P12" s="226" t="s">
        <v>499</v>
      </c>
      <c r="Q12" s="70" t="s">
        <v>500</v>
      </c>
      <c r="R12" s="218" t="s">
        <v>294</v>
      </c>
      <c r="S12" s="221" t="s">
        <v>424</v>
      </c>
      <c r="V12" s="12">
        <f>MATCH($C$1,RAG!$B$1:$B$22, 0)</f>
        <v>17</v>
      </c>
    </row>
    <row r="13" spans="1:22" ht="192"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471</v>
      </c>
      <c r="K13" s="47" t="s">
        <v>429</v>
      </c>
      <c r="L13" s="47" t="s">
        <v>430</v>
      </c>
      <c r="M13" s="38" t="s">
        <v>294</v>
      </c>
      <c r="N13" s="53" t="s">
        <v>431</v>
      </c>
      <c r="O13" s="65" t="s">
        <v>417</v>
      </c>
      <c r="P13" s="53"/>
      <c r="Q13" s="53"/>
      <c r="R13" s="38" t="s">
        <v>294</v>
      </c>
      <c r="S13" s="83"/>
      <c r="V13" s="12">
        <f>MATCH($C$1,RAG!$B$1:$B$22, 0)</f>
        <v>17</v>
      </c>
    </row>
    <row r="14" spans="1:22" ht="189" customHeight="1">
      <c r="A14" s="189" t="s">
        <v>432</v>
      </c>
      <c r="B14" s="41" t="s">
        <v>31</v>
      </c>
      <c r="C14" s="40" t="s">
        <v>433</v>
      </c>
      <c r="D14" s="11" t="s">
        <v>417</v>
      </c>
      <c r="E14" s="11">
        <f ca="1">COUNTIFS(INDIRECT("RAG!$C$"&amp;$V14&amp;":$AX$"&amp;$V14),E$11,RAG!$C$2:$AX$2,$B14)</f>
        <v>3</v>
      </c>
      <c r="F14" s="11">
        <f ca="1">COUNTIFS(INDIRECT("RAG!$C$"&amp;$V14&amp;":$AX$"&amp;$V14),F$11,RAG!$C$2:$AX$2,$B14)</f>
        <v>1</v>
      </c>
      <c r="G14" s="11">
        <f ca="1">COUNTIFS(INDIRECT("RAG!$C$"&amp;$V14&amp;":$AX$"&amp;$V14),G$11,RAG!$C$2:$AX$2,$B14)</f>
        <v>4</v>
      </c>
      <c r="H14" s="47" t="s">
        <v>230</v>
      </c>
      <c r="I14" s="47" t="s">
        <v>230</v>
      </c>
      <c r="J14" s="47" t="s">
        <v>230</v>
      </c>
      <c r="K14" s="47" t="s">
        <v>230</v>
      </c>
      <c r="L14" s="47" t="s">
        <v>230</v>
      </c>
      <c r="M14" s="38" t="s">
        <v>295</v>
      </c>
      <c r="N14" s="53" t="s">
        <v>501</v>
      </c>
      <c r="O14" s="65" t="s">
        <v>417</v>
      </c>
      <c r="P14" s="53" t="s">
        <v>435</v>
      </c>
      <c r="Q14" s="70" t="s">
        <v>436</v>
      </c>
      <c r="R14" s="38" t="s">
        <v>295</v>
      </c>
      <c r="S14" s="84"/>
      <c r="V14" s="12">
        <f>MATCH($C$1,RAG!$B$1:$B$22, 0)</f>
        <v>17</v>
      </c>
    </row>
    <row r="15" spans="1:22" ht="121.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t="s">
        <v>503</v>
      </c>
      <c r="Q15" s="67"/>
      <c r="R15" s="38" t="s">
        <v>295</v>
      </c>
      <c r="S15" s="83"/>
      <c r="V15" s="12">
        <f>MATCH($C$1,RAG!$B$1:$B$22, 0)</f>
        <v>17</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504</v>
      </c>
      <c r="O16" s="65" t="s">
        <v>417</v>
      </c>
      <c r="P16" s="67"/>
      <c r="Q16" s="67"/>
      <c r="R16" s="38" t="s">
        <v>295</v>
      </c>
      <c r="S16" s="83"/>
      <c r="V16" s="12">
        <f>MATCH($C$1,RAG!$B$1:$B$22, 0)</f>
        <v>17</v>
      </c>
    </row>
    <row r="17" spans="1:22" ht="87">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491</v>
      </c>
      <c r="K17" s="47" t="s">
        <v>421</v>
      </c>
      <c r="L17" s="47" t="s">
        <v>1918</v>
      </c>
      <c r="M17" s="38" t="s">
        <v>294</v>
      </c>
      <c r="N17" s="53" t="s">
        <v>1980</v>
      </c>
      <c r="O17" s="65" t="s">
        <v>417</v>
      </c>
      <c r="P17" s="67"/>
      <c r="Q17" s="67"/>
      <c r="R17" s="38" t="s">
        <v>294</v>
      </c>
      <c r="S17" s="85"/>
      <c r="V17" s="12">
        <f>MATCH($C$1,RAG!$B$1:$B$22, 0)</f>
        <v>17</v>
      </c>
    </row>
    <row r="18" spans="1:22" ht="99.65" customHeight="1">
      <c r="A18" s="189"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53" t="s">
        <v>506</v>
      </c>
      <c r="O18" s="65" t="s">
        <v>417</v>
      </c>
      <c r="P18" s="67"/>
      <c r="Q18" s="68"/>
      <c r="R18" s="38" t="s">
        <v>295</v>
      </c>
      <c r="S18" s="85"/>
      <c r="V18" s="12">
        <f>MATCH($C$1,RAG!$B$1:$B$22, 0)</f>
        <v>17</v>
      </c>
    </row>
    <row r="19" spans="1:22" ht="174">
      <c r="A19" s="189" t="s">
        <v>451</v>
      </c>
      <c r="B19" s="41" t="s">
        <v>11</v>
      </c>
      <c r="C19" s="40" t="s">
        <v>452</v>
      </c>
      <c r="D19" s="11" t="s">
        <v>439</v>
      </c>
      <c r="E19" s="11">
        <f ca="1">COUNTIFS(INDIRECT("RAG!$C$"&amp;$V19&amp;":$AX$"&amp;$V19),E$11,RAG!$C$2:$AX$2,$B19)</f>
        <v>2</v>
      </c>
      <c r="F19" s="11">
        <f ca="1">COUNTIFS(INDIRECT("RAG!$C$"&amp;$V19&amp;":$AX$"&amp;$V19),F$11,RAG!$C$2:$AX$2,$B19)</f>
        <v>2</v>
      </c>
      <c r="G19" s="11">
        <f ca="1">COUNTIFS(INDIRECT("RAG!$C$"&amp;$V19&amp;":$AX$"&amp;$V19),G$11,RAG!$C$2:$AX$2,$B19)</f>
        <v>1</v>
      </c>
      <c r="H19" s="47" t="s">
        <v>418</v>
      </c>
      <c r="I19" s="47" t="s">
        <v>427</v>
      </c>
      <c r="J19" s="47" t="s">
        <v>453</v>
      </c>
      <c r="K19" s="47" t="s">
        <v>429</v>
      </c>
      <c r="L19" s="47" t="s">
        <v>1918</v>
      </c>
      <c r="M19" s="38" t="s">
        <v>295</v>
      </c>
      <c r="N19" s="53" t="s">
        <v>507</v>
      </c>
      <c r="O19" s="65" t="s">
        <v>439</v>
      </c>
      <c r="P19" s="53" t="s">
        <v>435</v>
      </c>
      <c r="Q19" s="53" t="s">
        <v>1917</v>
      </c>
      <c r="R19" s="38" t="s">
        <v>295</v>
      </c>
      <c r="S19" s="84"/>
      <c r="V19" s="12">
        <f>MATCH($C$1,RAG!$B$1:$B$22, 0)</f>
        <v>17</v>
      </c>
    </row>
    <row r="20" spans="1:22" ht="210.65" customHeight="1">
      <c r="A20" s="189" t="s">
        <v>456</v>
      </c>
      <c r="B20" s="41" t="s">
        <v>13</v>
      </c>
      <c r="C20" s="40" t="s">
        <v>457</v>
      </c>
      <c r="D20" s="11" t="s">
        <v>417</v>
      </c>
      <c r="E20" s="11">
        <f ca="1">COUNTIFS(INDIRECT("RAG!$C$"&amp;$V20&amp;":$AX$"&amp;$V20),E$11,RAG!$C$2:$AX$2,$B20)</f>
        <v>2</v>
      </c>
      <c r="F20" s="11">
        <f ca="1">COUNTIFS(INDIRECT("RAG!$C$"&amp;$V20&amp;":$AX$"&amp;$V20),F$11,RAG!$C$2:$AX$2,$B20)</f>
        <v>0</v>
      </c>
      <c r="G20" s="11">
        <f ca="1">COUNTIFS(INDIRECT("RAG!$C$"&amp;$V20&amp;":$AX$"&amp;$V20),G$11,RAG!$C$2:$AX$2,$B20)</f>
        <v>1</v>
      </c>
      <c r="H20" s="47" t="s">
        <v>418</v>
      </c>
      <c r="I20" s="47" t="s">
        <v>458</v>
      </c>
      <c r="J20" s="47" t="s">
        <v>453</v>
      </c>
      <c r="K20" s="47" t="s">
        <v>421</v>
      </c>
      <c r="L20" s="47" t="s">
        <v>430</v>
      </c>
      <c r="M20" s="38" t="s">
        <v>298</v>
      </c>
      <c r="N20" s="53" t="s">
        <v>508</v>
      </c>
      <c r="O20" s="65" t="s">
        <v>439</v>
      </c>
      <c r="P20" s="53" t="s">
        <v>435</v>
      </c>
      <c r="Q20" s="53" t="s">
        <v>1917</v>
      </c>
      <c r="R20" s="38" t="s">
        <v>295</v>
      </c>
      <c r="S20" s="84"/>
      <c r="V20" s="12">
        <f>MATCH($C$1,RAG!$B$1:$B$22, 0)</f>
        <v>17</v>
      </c>
    </row>
    <row r="21" spans="1:22" ht="58">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509</v>
      </c>
      <c r="O21" s="65" t="s">
        <v>417</v>
      </c>
      <c r="P21" s="67"/>
      <c r="Q21" s="53"/>
      <c r="R21" s="38" t="s">
        <v>295</v>
      </c>
      <c r="S21" s="84"/>
      <c r="V21" s="12">
        <f>MATCH($C$1,RAG!$B$1:$B$22, 0)</f>
        <v>17</v>
      </c>
    </row>
    <row r="22" spans="1:22" ht="186" customHeight="1">
      <c r="A22" s="189"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427</v>
      </c>
      <c r="J22" s="47" t="s">
        <v>453</v>
      </c>
      <c r="K22" s="47" t="s">
        <v>421</v>
      </c>
      <c r="L22" s="47" t="s">
        <v>430</v>
      </c>
      <c r="M22" s="38" t="s">
        <v>300</v>
      </c>
      <c r="N22" s="53" t="s">
        <v>1981</v>
      </c>
      <c r="O22" s="65" t="s">
        <v>417</v>
      </c>
      <c r="P22" s="53" t="s">
        <v>466</v>
      </c>
      <c r="Q22" s="53" t="s">
        <v>510</v>
      </c>
      <c r="R22" s="38" t="s">
        <v>300</v>
      </c>
      <c r="S22" s="73" t="s">
        <v>468</v>
      </c>
      <c r="V22" s="12">
        <f>MATCH($C$1,RAG!$B$1:$B$22, 0)</f>
        <v>17</v>
      </c>
    </row>
    <row r="23" spans="1:22" ht="216" customHeight="1">
      <c r="A23" s="189"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230</v>
      </c>
      <c r="I23" s="47" t="s">
        <v>230</v>
      </c>
      <c r="J23" s="47" t="s">
        <v>230</v>
      </c>
      <c r="K23" s="47" t="s">
        <v>421</v>
      </c>
      <c r="L23" s="47" t="s">
        <v>430</v>
      </c>
      <c r="M23" s="38" t="s">
        <v>298</v>
      </c>
      <c r="N23" s="53" t="s">
        <v>511</v>
      </c>
      <c r="O23" s="65" t="s">
        <v>417</v>
      </c>
      <c r="P23" s="72" t="s">
        <v>473</v>
      </c>
      <c r="Q23" s="53" t="s">
        <v>681</v>
      </c>
      <c r="R23" s="38" t="s">
        <v>295</v>
      </c>
      <c r="S23" s="84"/>
      <c r="V23" s="12">
        <f>MATCH($C$1,RAG!$B$1:$B$22, 0)</f>
        <v>17</v>
      </c>
    </row>
    <row r="24" spans="1:22" ht="135.6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458</v>
      </c>
      <c r="J24" s="47" t="s">
        <v>471</v>
      </c>
      <c r="K24" s="47" t="s">
        <v>429</v>
      </c>
      <c r="L24" s="47" t="s">
        <v>1918</v>
      </c>
      <c r="M24" s="38" t="s">
        <v>295</v>
      </c>
      <c r="N24" s="53" t="s">
        <v>1982</v>
      </c>
      <c r="O24" s="65" t="s">
        <v>439</v>
      </c>
      <c r="P24" s="53" t="s">
        <v>513</v>
      </c>
      <c r="Q24" s="70" t="s">
        <v>514</v>
      </c>
      <c r="R24" s="38" t="s">
        <v>295</v>
      </c>
      <c r="S24" s="84"/>
      <c r="V24" s="12">
        <f>MATCH($C$1,RAG!$B$1:$B$22, 0)</f>
        <v>17</v>
      </c>
    </row>
    <row r="25" spans="1:22" ht="175.5" customHeight="1">
      <c r="A25" s="46" t="s">
        <v>480</v>
      </c>
      <c r="B25" s="41" t="s">
        <v>22</v>
      </c>
      <c r="C25" s="40" t="s">
        <v>481</v>
      </c>
      <c r="D25" s="11" t="s">
        <v>417</v>
      </c>
      <c r="E25" s="11">
        <f ca="1">COUNTIFS(INDIRECT("RAG!$C$"&amp;$V25&amp;":$AX$"&amp;$V25),E$11,RAG!$C$2:$AX$2,$B25)</f>
        <v>0</v>
      </c>
      <c r="F25" s="11">
        <f ca="1">COUNTIFS(INDIRECT("RAG!$C$"&amp;$V25&amp;":$AX$"&amp;$V25),F$11,RAG!$C$2:$AX$2,$B25)</f>
        <v>1</v>
      </c>
      <c r="G25" s="11">
        <f ca="1">COUNTIFS(INDIRECT("RAG!$C$"&amp;$V25&amp;":$AX$"&amp;$V25),G$11,RAG!$C$2:$AX$2,$B25)</f>
        <v>1</v>
      </c>
      <c r="H25" s="47" t="s">
        <v>230</v>
      </c>
      <c r="I25" s="47" t="s">
        <v>230</v>
      </c>
      <c r="J25" s="47" t="s">
        <v>230</v>
      </c>
      <c r="K25" s="47" t="s">
        <v>230</v>
      </c>
      <c r="L25" s="47" t="s">
        <v>230</v>
      </c>
      <c r="M25" s="38" t="s">
        <v>295</v>
      </c>
      <c r="N25" s="53" t="s">
        <v>515</v>
      </c>
      <c r="O25" s="65" t="s">
        <v>439</v>
      </c>
      <c r="P25" s="53" t="s">
        <v>483</v>
      </c>
      <c r="Q25" s="53" t="s">
        <v>484</v>
      </c>
      <c r="R25" s="38" t="s">
        <v>295</v>
      </c>
      <c r="S25" s="83"/>
      <c r="V25" s="12">
        <f>MATCH($C$1,RAG!$B$1:$B$22, 0)</f>
        <v>17</v>
      </c>
    </row>
    <row r="26" spans="1:22" ht="181.5" customHeight="1">
      <c r="A26" s="189"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53" t="s">
        <v>1983</v>
      </c>
      <c r="O26" s="65" t="s">
        <v>439</v>
      </c>
      <c r="P26" s="46" t="s">
        <v>487</v>
      </c>
      <c r="Q26" s="46" t="s">
        <v>516</v>
      </c>
      <c r="R26" s="38" t="s">
        <v>295</v>
      </c>
      <c r="S26" s="83"/>
      <c r="V26" s="12">
        <f>MATCH($C$1,RAG!$B$1:$B$22, 0)</f>
        <v>17</v>
      </c>
    </row>
    <row r="27" spans="1:22" ht="231" customHeight="1">
      <c r="A27" s="189" t="s">
        <v>489</v>
      </c>
      <c r="B27" s="41" t="s">
        <v>28</v>
      </c>
      <c r="C27" s="40" t="s">
        <v>490</v>
      </c>
      <c r="D27" s="11" t="s">
        <v>417</v>
      </c>
      <c r="E27" s="11">
        <f ca="1">COUNTIFS(INDIRECT("RAG!$C$"&amp;$V27&amp;":$AX$"&amp;$V27),E$11,RAG!$C$2:$AX$2,$B27)</f>
        <v>0</v>
      </c>
      <c r="F27" s="11">
        <f ca="1">COUNTIFS(INDIRECT("RAG!$C$"&amp;$V27&amp;":$AX$"&amp;$V27),F$11,RAG!$C$2:$AX$2,$B27)</f>
        <v>1</v>
      </c>
      <c r="G27" s="11">
        <f ca="1">COUNTIFS(INDIRECT("RAG!$C$"&amp;$V27&amp;":$AX$"&amp;$V27),G$11,RAG!$C$2:$AX$2,$B27)</f>
        <v>1</v>
      </c>
      <c r="H27" s="47" t="s">
        <v>418</v>
      </c>
      <c r="I27" s="47" t="s">
        <v>419</v>
      </c>
      <c r="J27" s="47" t="s">
        <v>428</v>
      </c>
      <c r="K27" s="47" t="s">
        <v>421</v>
      </c>
      <c r="L27" s="47" t="s">
        <v>430</v>
      </c>
      <c r="M27" s="38" t="s">
        <v>300</v>
      </c>
      <c r="N27" s="53" t="s">
        <v>517</v>
      </c>
      <c r="O27" s="65" t="s">
        <v>417</v>
      </c>
      <c r="P27" s="53" t="s">
        <v>493</v>
      </c>
      <c r="Q27" s="53" t="s">
        <v>518</v>
      </c>
      <c r="R27" s="38" t="s">
        <v>297</v>
      </c>
      <c r="S27" s="84"/>
      <c r="V27" s="12">
        <f>MATCH($C$1,RAG!$B$1:$B$22, 0)</f>
        <v>17</v>
      </c>
    </row>
  </sheetData>
  <sheetProtection algorithmName="SHA-512" hashValue="O00R5baBxnsS3QYLdsgNBYczvHX3oiMrsN4Ce+Na4xGe9chqwTLcYBgYH+Ry8rtb2hATKbopg74NMmKDGC90Cw==" saltValue="KjXJGvpHMT9f05VI4Mfw1Q==" spinCount="100000" sheet="1" objects="1" scenarios="1"/>
  <mergeCells count="3">
    <mergeCell ref="A10:C10"/>
    <mergeCell ref="D10:G10"/>
    <mergeCell ref="H10:S10"/>
  </mergeCells>
  <conditionalFormatting sqref="E12:E27">
    <cfRule type="cellIs" dxfId="1723" priority="34" operator="greaterThan">
      <formula>0</formula>
    </cfRule>
  </conditionalFormatting>
  <conditionalFormatting sqref="F12:F14 F16:F27">
    <cfRule type="cellIs" dxfId="1722" priority="33" operator="greaterThan">
      <formula>0</formula>
    </cfRule>
  </conditionalFormatting>
  <conditionalFormatting sqref="G12:G14 G16:G27">
    <cfRule type="cellIs" dxfId="1721" priority="32" operator="greaterThan">
      <formula>0</formula>
    </cfRule>
  </conditionalFormatting>
  <conditionalFormatting sqref="M12:M27">
    <cfRule type="cellIs" dxfId="1720" priority="6" operator="equal">
      <formula>"Minor Negative"</formula>
    </cfRule>
    <cfRule type="cellIs" dxfId="1719" priority="7" operator="equal">
      <formula>"Significant Negative"</formula>
    </cfRule>
    <cfRule type="cellIs" dxfId="1718" priority="8" operator="equal">
      <formula>"Minor Positive"</formula>
    </cfRule>
    <cfRule type="cellIs" dxfId="1717" priority="9" operator="equal">
      <formula>"Significant Positive"</formula>
    </cfRule>
    <cfRule type="cellIs" dxfId="1716" priority="10" operator="equal">
      <formula>"Neutral"</formula>
    </cfRule>
  </conditionalFormatting>
  <conditionalFormatting sqref="N21">
    <cfRule type="cellIs" dxfId="1715" priority="21" operator="equal">
      <formula>"Significant Negative"</formula>
    </cfRule>
    <cfRule type="cellIs" dxfId="1714" priority="22" operator="equal">
      <formula>"Minor Negative"</formula>
    </cfRule>
    <cfRule type="cellIs" dxfId="1713" priority="23" operator="equal">
      <formula>"Uncertain"</formula>
    </cfRule>
    <cfRule type="cellIs" dxfId="1712" priority="24" operator="equal">
      <formula>"Neutral"</formula>
    </cfRule>
    <cfRule type="cellIs" dxfId="1711" priority="25" operator="equal">
      <formula>"Minor Positive"</formula>
    </cfRule>
    <cfRule type="cellIs" dxfId="1710" priority="26" operator="equal">
      <formula>"Significant Positive"</formula>
    </cfRule>
  </conditionalFormatting>
  <conditionalFormatting sqref="R12:R27">
    <cfRule type="cellIs" dxfId="1709" priority="1" operator="equal">
      <formula>"Minor Negative"</formula>
    </cfRule>
    <cfRule type="cellIs" dxfId="1708" priority="2" operator="equal">
      <formula>"Significant Negative"</formula>
    </cfRule>
    <cfRule type="cellIs" dxfId="1707" priority="3" operator="equal">
      <formula>"Minor Positive"</formula>
    </cfRule>
    <cfRule type="cellIs" dxfId="1706" priority="4" operator="equal">
      <formula>"Significant Positive"</formula>
    </cfRule>
    <cfRule type="cellIs" dxfId="1705" priority="5" operator="equal">
      <formula>"Neutral"</formula>
    </cfRule>
  </conditionalFormatting>
  <dataValidations count="7">
    <dataValidation type="list" allowBlank="1" showInputMessage="1" showErrorMessage="1" sqref="D12:D27 O12:O27" xr:uid="{6A43EFE1-CD62-4910-870E-C7DACCF1243A}">
      <formula1>"Yes,No"</formula1>
    </dataValidation>
    <dataValidation type="list" allowBlank="1" showInputMessage="1" showErrorMessage="1" sqref="M12:M27 R12:R27" xr:uid="{BBAAE81E-814F-45BB-BA23-951233F4A73D}">
      <formula1>"Significant Positive,Minor Positive,Neutral,Uncertain,Minor Negative,Significant Negative"</formula1>
    </dataValidation>
    <dataValidation type="list" allowBlank="1" showInputMessage="1" showErrorMessage="1" sqref="L12:L27" xr:uid="{B0D4A6DE-FD4B-4BAD-8445-BD8D01197705}">
      <formula1>"Permenant/Irreversible,Permenant/Reversible,Temporary/Irreversible,Temporary/Reversible,N/A"</formula1>
    </dataValidation>
    <dataValidation type="list" allowBlank="1" showInputMessage="1" showErrorMessage="1" sqref="K12:K27" xr:uid="{1D7DC803-F1ED-4AC2-90FF-3EFE3FDD18FE}">
      <formula1>"Localised,District-wide,Regional,National,N/A"</formula1>
    </dataValidation>
    <dataValidation type="list" allowBlank="1" showInputMessage="1" showErrorMessage="1" sqref="J12:J27" xr:uid="{44A33370-338A-4064-9953-28BC3CD7D53C}">
      <formula1>"Short(&lt;5yrs),Short/Medium,Medium(10yrs),Medium/Long,Long(20+yrs),N/A"</formula1>
    </dataValidation>
    <dataValidation type="list" allowBlank="1" showInputMessage="1" showErrorMessage="1" sqref="I12:I27" xr:uid="{FF3259FD-D578-48BD-95FB-255284C4C9E0}">
      <formula1>"Low,Medium,High,N/A"</formula1>
    </dataValidation>
    <dataValidation type="list" allowBlank="1" showInputMessage="1" showErrorMessage="1" sqref="H12:H27" xr:uid="{EACDB6E4-ED5D-40B0-8D89-33AC2B4FA42E}">
      <formula1>"Direct,Indirect,N/A"</formula1>
    </dataValidation>
  </dataValidations>
  <pageMargins left="0.70866141732283472" right="0.70866141732283472" top="0.74803149606299213" bottom="0.74803149606299213" header="0.31496062992125984" footer="0.31496062992125984"/>
  <pageSetup paperSize="9" scale="26" fitToHeight="3" orientation="landscape" r:id="rId1"/>
  <rowBreaks count="1" manualBreakCount="1">
    <brk id="19" max="17" man="1"/>
  </rowBreaks>
  <colBreaks count="1" manualBreakCount="1">
    <brk id="2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AF20-28B0-456E-AFD1-FFFFAD127B11}">
  <sheetPr>
    <tabColor theme="9" tint="0.59999389629810485"/>
  </sheetPr>
  <dimension ref="A1:V27"/>
  <sheetViews>
    <sheetView showGridLines="0" showWhiteSpace="0" topLeftCell="J24" zoomScale="85" zoomScaleNormal="85" zoomScaleSheetLayoutView="51" zoomScalePageLayoutView="20" workbookViewId="0">
      <selection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8.7265625" customWidth="1"/>
  </cols>
  <sheetData>
    <row r="1" spans="1:22">
      <c r="A1" s="7" t="s">
        <v>240</v>
      </c>
      <c r="B1" s="228"/>
      <c r="C1" s="45" t="s">
        <v>1846</v>
      </c>
      <c r="D1" s="63"/>
      <c r="E1" s="63"/>
      <c r="F1" s="63"/>
      <c r="G1" s="63"/>
      <c r="H1" s="63"/>
      <c r="I1" s="1"/>
      <c r="J1" s="1"/>
      <c r="K1" s="1"/>
      <c r="L1" s="1"/>
      <c r="M1" s="1"/>
      <c r="N1" s="1"/>
      <c r="O1" s="1"/>
      <c r="P1" s="1"/>
      <c r="Q1" s="1"/>
      <c r="R1" s="1"/>
      <c r="S1" s="1"/>
    </row>
    <row r="2" spans="1:22">
      <c r="A2" s="7" t="s">
        <v>241</v>
      </c>
      <c r="B2" s="228"/>
      <c r="C2" s="45" t="s">
        <v>1859</v>
      </c>
      <c r="D2" s="63"/>
      <c r="E2" s="63"/>
      <c r="F2" s="63"/>
      <c r="G2" s="63"/>
      <c r="H2" s="63"/>
      <c r="I2" s="1"/>
      <c r="J2" s="1"/>
      <c r="K2" s="1"/>
      <c r="L2" s="1"/>
      <c r="M2" s="1"/>
      <c r="N2" s="1"/>
      <c r="O2" s="1"/>
      <c r="P2" s="1"/>
      <c r="Q2" s="1"/>
      <c r="R2" s="1"/>
      <c r="S2" s="1"/>
    </row>
    <row r="3" spans="1:22">
      <c r="A3" s="8" t="s">
        <v>242</v>
      </c>
      <c r="B3" s="229"/>
      <c r="C3" s="45" t="s">
        <v>88</v>
      </c>
      <c r="D3" s="63"/>
      <c r="E3" s="63"/>
      <c r="F3" s="63"/>
      <c r="G3" s="63"/>
      <c r="H3" s="63"/>
      <c r="I3" s="1"/>
      <c r="J3" s="1"/>
      <c r="K3" s="1"/>
      <c r="L3" s="1"/>
      <c r="M3" s="1"/>
      <c r="N3" s="1"/>
      <c r="O3" s="1"/>
      <c r="P3" s="1"/>
      <c r="Q3" s="1"/>
      <c r="R3" s="1"/>
      <c r="S3" s="1"/>
    </row>
    <row r="4" spans="1:22">
      <c r="A4" s="8" t="s">
        <v>243</v>
      </c>
      <c r="B4" s="229"/>
      <c r="C4" s="45" t="s">
        <v>1875</v>
      </c>
      <c r="D4" s="63"/>
      <c r="E4" s="63"/>
      <c r="F4" s="63"/>
      <c r="G4" s="63"/>
      <c r="H4" s="63"/>
      <c r="I4" s="1"/>
      <c r="J4" s="1"/>
      <c r="K4" s="1"/>
      <c r="L4" s="1"/>
      <c r="M4" s="1"/>
      <c r="N4" s="1"/>
      <c r="O4" s="1"/>
      <c r="P4" s="1"/>
      <c r="Q4" s="1"/>
      <c r="R4" s="1"/>
      <c r="S4" s="1"/>
    </row>
    <row r="5" spans="1:22">
      <c r="A5" s="8" t="s">
        <v>244</v>
      </c>
      <c r="B5" s="229"/>
      <c r="C5" s="14" t="s">
        <v>1876</v>
      </c>
      <c r="D5" s="63"/>
      <c r="E5" s="63"/>
      <c r="F5" s="63"/>
      <c r="G5" s="63"/>
      <c r="H5" s="63"/>
      <c r="I5" s="1"/>
      <c r="J5" s="1"/>
      <c r="K5" s="1"/>
      <c r="L5" s="1"/>
      <c r="M5" s="1"/>
      <c r="N5" s="1"/>
      <c r="O5" s="1"/>
      <c r="P5" s="1"/>
      <c r="Q5" s="1"/>
      <c r="R5" s="1"/>
      <c r="S5" s="1"/>
    </row>
    <row r="6" spans="1:22" ht="57" customHeight="1">
      <c r="A6" s="8" t="s">
        <v>245</v>
      </c>
      <c r="B6" s="229"/>
      <c r="C6" s="45" t="s">
        <v>1877</v>
      </c>
      <c r="D6" s="63"/>
      <c r="E6" s="63"/>
      <c r="F6" s="63"/>
      <c r="G6" s="63"/>
      <c r="H6" s="63"/>
      <c r="I6" s="1"/>
      <c r="J6" s="1"/>
      <c r="K6" s="1"/>
      <c r="L6" s="1"/>
      <c r="M6" s="1"/>
      <c r="N6" s="1"/>
      <c r="O6" s="1"/>
      <c r="P6" s="1"/>
      <c r="Q6" s="1"/>
      <c r="R6" s="1"/>
      <c r="S6" s="1"/>
    </row>
    <row r="7" spans="1:22">
      <c r="A7" s="8" t="s">
        <v>246</v>
      </c>
      <c r="B7" s="229"/>
      <c r="C7" s="45" t="s">
        <v>402</v>
      </c>
      <c r="D7" s="63"/>
      <c r="E7" s="63"/>
      <c r="F7" s="63"/>
      <c r="G7" s="63"/>
      <c r="H7" s="63"/>
      <c r="I7" s="1"/>
      <c r="J7" s="1"/>
      <c r="K7" s="1"/>
      <c r="L7" s="1"/>
      <c r="M7" s="1"/>
      <c r="N7" s="1"/>
      <c r="O7" s="1"/>
      <c r="P7" s="1"/>
      <c r="Q7" s="1"/>
      <c r="R7" s="1"/>
      <c r="S7" s="1"/>
    </row>
    <row r="8" spans="1:22">
      <c r="A8" s="8" t="s">
        <v>247</v>
      </c>
      <c r="B8" s="229"/>
      <c r="C8" s="46" t="s">
        <v>403</v>
      </c>
      <c r="D8" s="64"/>
      <c r="E8" s="64"/>
      <c r="F8" s="64"/>
      <c r="G8" s="64"/>
      <c r="H8" s="64"/>
      <c r="I8" s="1"/>
      <c r="J8" s="1"/>
      <c r="K8" s="1"/>
      <c r="L8" s="1"/>
      <c r="M8" s="1"/>
      <c r="N8" s="1"/>
      <c r="O8" s="1"/>
      <c r="P8" s="1"/>
      <c r="Q8" s="1"/>
      <c r="R8" s="1"/>
      <c r="S8" s="1"/>
    </row>
    <row r="9" spans="1:22">
      <c r="A9" s="97" t="s">
        <v>404</v>
      </c>
      <c r="C9" s="231">
        <v>46141</v>
      </c>
      <c r="D9" s="99" t="s">
        <v>636</v>
      </c>
      <c r="E9" s="1" t="s">
        <v>498</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V11" s="12" t="s">
        <v>414</v>
      </c>
    </row>
    <row r="12" spans="1:22" ht="409.6" customHeight="1">
      <c r="A12" s="233" t="s">
        <v>415</v>
      </c>
      <c r="B12" s="215" t="s">
        <v>30</v>
      </c>
      <c r="C12" s="216" t="s">
        <v>416</v>
      </c>
      <c r="D12" s="217" t="s">
        <v>417</v>
      </c>
      <c r="E12" s="217">
        <f ca="1">COUNTIFS(INDIRECT("RAG!$C$"&amp;$V12&amp;":$AX$"&amp;$V12),E$11,RAG!$C$2:$AX$2,$B12)</f>
        <v>1</v>
      </c>
      <c r="F12" s="217">
        <f ca="1">COUNTIFS(INDIRECT("RAG!$C$"&amp;$V12&amp;":$AX$"&amp;$V12),F$11,RAG!$C$2:$AX$2,$B12)</f>
        <v>0</v>
      </c>
      <c r="G12" s="217">
        <f ca="1">COUNTIFS(INDIRECT("RAG!$C$"&amp;$V12&amp;":$AX$"&amp;$V12),G$11,RAG!$C$2:$AX$2,$B12)</f>
        <v>6</v>
      </c>
      <c r="H12" s="119" t="s">
        <v>418</v>
      </c>
      <c r="I12" s="119" t="s">
        <v>419</v>
      </c>
      <c r="J12" s="119" t="s">
        <v>428</v>
      </c>
      <c r="K12" s="119" t="s">
        <v>421</v>
      </c>
      <c r="L12" s="119" t="s">
        <v>430</v>
      </c>
      <c r="M12" s="218" t="s">
        <v>298</v>
      </c>
      <c r="N12" s="238" t="s">
        <v>1984</v>
      </c>
      <c r="O12" s="227" t="s">
        <v>417</v>
      </c>
      <c r="P12" s="226" t="s">
        <v>598</v>
      </c>
      <c r="Q12" s="70" t="s">
        <v>1847</v>
      </c>
      <c r="R12" s="218" t="s">
        <v>294</v>
      </c>
      <c r="S12" s="221" t="s">
        <v>424</v>
      </c>
      <c r="T12" s="56"/>
      <c r="V12">
        <v>18</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1878</v>
      </c>
      <c r="O13" s="65" t="s">
        <v>417</v>
      </c>
      <c r="P13" s="53"/>
      <c r="Q13" s="53"/>
      <c r="R13" s="38" t="s">
        <v>522</v>
      </c>
      <c r="S13" s="83"/>
      <c r="T13" s="57"/>
      <c r="V13">
        <v>18</v>
      </c>
    </row>
    <row r="14" spans="1:22" ht="208" customHeight="1">
      <c r="A14" s="189" t="s">
        <v>432</v>
      </c>
      <c r="B14" s="41" t="s">
        <v>31</v>
      </c>
      <c r="C14" s="40" t="s">
        <v>433</v>
      </c>
      <c r="D14" s="11" t="s">
        <v>417</v>
      </c>
      <c r="E14" s="11">
        <f ca="1">COUNTIFS(INDIRECT("RAG!$C$"&amp;$V14&amp;":$AX$"&amp;$V14),E$11,RAG!$C$2:$AX$2,$B14)</f>
        <v>1</v>
      </c>
      <c r="F14" s="11">
        <f ca="1">COUNTIFS(INDIRECT("RAG!$C$"&amp;$V14&amp;":$AX$"&amp;$V14),F$11,RAG!$C$2:$AX$2,$B14)</f>
        <v>4</v>
      </c>
      <c r="G14" s="11">
        <f ca="1">COUNTIFS(INDIRECT("RAG!$C$"&amp;$V14&amp;":$AX$"&amp;$V14),G$11,RAG!$C$2:$AX$2,$B14)</f>
        <v>3</v>
      </c>
      <c r="H14" s="47" t="s">
        <v>230</v>
      </c>
      <c r="I14" s="47" t="s">
        <v>230</v>
      </c>
      <c r="J14" s="47" t="s">
        <v>230</v>
      </c>
      <c r="K14" s="47" t="s">
        <v>230</v>
      </c>
      <c r="L14" s="47" t="s">
        <v>230</v>
      </c>
      <c r="M14" s="38" t="s">
        <v>298</v>
      </c>
      <c r="N14" s="11" t="s">
        <v>1879</v>
      </c>
      <c r="O14" s="184" t="s">
        <v>417</v>
      </c>
      <c r="P14" s="11" t="s">
        <v>435</v>
      </c>
      <c r="Q14" s="64" t="s">
        <v>568</v>
      </c>
      <c r="R14" s="38" t="s">
        <v>295</v>
      </c>
      <c r="S14" s="84"/>
      <c r="T14" s="56"/>
      <c r="V14">
        <v>18</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11" t="s">
        <v>502</v>
      </c>
      <c r="O15" s="184" t="s">
        <v>439</v>
      </c>
      <c r="P15" s="11"/>
      <c r="Q15" s="11"/>
      <c r="R15" s="38" t="s">
        <v>295</v>
      </c>
      <c r="S15" s="83"/>
      <c r="T15" s="58"/>
      <c r="V15">
        <v>18</v>
      </c>
    </row>
    <row r="16" spans="1:22" ht="87">
      <c r="A16" s="189"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11" t="s">
        <v>443</v>
      </c>
      <c r="O16" s="184" t="s">
        <v>417</v>
      </c>
      <c r="P16" s="185"/>
      <c r="Q16" s="185"/>
      <c r="R16" s="38" t="s">
        <v>295</v>
      </c>
      <c r="S16" s="83"/>
      <c r="T16" s="58"/>
      <c r="V16">
        <v>18</v>
      </c>
    </row>
    <row r="17" spans="1:22" ht="129" customHeight="1">
      <c r="A17" s="189"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295</v>
      </c>
      <c r="N17" s="11" t="s">
        <v>1880</v>
      </c>
      <c r="O17" s="184" t="s">
        <v>417</v>
      </c>
      <c r="P17" s="185"/>
      <c r="Q17" s="186"/>
      <c r="R17" s="38" t="s">
        <v>295</v>
      </c>
      <c r="S17" s="85"/>
      <c r="T17" s="58"/>
      <c r="V17">
        <v>18</v>
      </c>
    </row>
    <row r="18" spans="1:22" ht="125.15" customHeight="1">
      <c r="A18" s="189"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11" t="s">
        <v>1881</v>
      </c>
      <c r="O18" s="184" t="s">
        <v>417</v>
      </c>
      <c r="P18" s="185"/>
      <c r="Q18" s="11"/>
      <c r="R18" s="38" t="s">
        <v>295</v>
      </c>
      <c r="S18" s="85"/>
      <c r="T18" s="56"/>
      <c r="V18">
        <v>18</v>
      </c>
    </row>
    <row r="19" spans="1:22" ht="72.5">
      <c r="A19" s="189" t="s">
        <v>451</v>
      </c>
      <c r="B19" s="41" t="s">
        <v>11</v>
      </c>
      <c r="C19" s="40" t="s">
        <v>452</v>
      </c>
      <c r="D19" s="11" t="s">
        <v>439</v>
      </c>
      <c r="E19" s="11">
        <f ca="1">COUNTIFS(INDIRECT("RAG!$C$"&amp;$V19&amp;":$AX$"&amp;$V19),E$11,RAG!$C$2:$AX$2,$B19)</f>
        <v>1</v>
      </c>
      <c r="F19" s="11">
        <f ca="1">COUNTIFS(INDIRECT("RAG!$C$"&amp;$V19&amp;":$AX$"&amp;$V19),F$11,RAG!$C$2:$AX$2,$B19)</f>
        <v>4</v>
      </c>
      <c r="G19" s="11">
        <f ca="1">COUNTIFS(INDIRECT("RAG!$C$"&amp;$V19&amp;":$AX$"&amp;$V19),G$11,RAG!$C$2:$AX$2,$B19)</f>
        <v>0</v>
      </c>
      <c r="H19" s="47" t="s">
        <v>230</v>
      </c>
      <c r="I19" s="47" t="s">
        <v>230</v>
      </c>
      <c r="J19" s="47" t="s">
        <v>230</v>
      </c>
      <c r="K19" s="47" t="s">
        <v>230</v>
      </c>
      <c r="L19" s="47" t="s">
        <v>230</v>
      </c>
      <c r="M19" s="38" t="s">
        <v>298</v>
      </c>
      <c r="N19" s="11" t="s">
        <v>1882</v>
      </c>
      <c r="O19" s="184" t="s">
        <v>439</v>
      </c>
      <c r="P19" s="11" t="s">
        <v>435</v>
      </c>
      <c r="Q19" s="11" t="s">
        <v>587</v>
      </c>
      <c r="R19" s="38" t="s">
        <v>295</v>
      </c>
      <c r="S19" s="84"/>
      <c r="T19" s="56"/>
      <c r="V19">
        <v>18</v>
      </c>
    </row>
    <row r="20" spans="1:22" ht="72.5">
      <c r="A20" s="189" t="s">
        <v>456</v>
      </c>
      <c r="B20" s="41" t="s">
        <v>13</v>
      </c>
      <c r="C20" s="40" t="s">
        <v>457</v>
      </c>
      <c r="D20" s="11" t="s">
        <v>417</v>
      </c>
      <c r="E20" s="11">
        <f ca="1">COUNTIFS(INDIRECT("RAG!$C$"&amp;$V20&amp;":$AX$"&amp;$V20),E$11,RAG!$C$2:$AX$2,$B20)</f>
        <v>1</v>
      </c>
      <c r="F20" s="11">
        <f ca="1">COUNTIFS(INDIRECT("RAG!$C$"&amp;$V20&amp;":$AX$"&amp;$V20),F$11,RAG!$C$2:$AX$2,$B20)</f>
        <v>1</v>
      </c>
      <c r="G20" s="11">
        <f ca="1">COUNTIFS(INDIRECT("RAG!$C$"&amp;$V20&amp;":$AX$"&amp;$V20),G$11,RAG!$C$2:$AX$2,$B20)</f>
        <v>1</v>
      </c>
      <c r="H20" s="47" t="s">
        <v>418</v>
      </c>
      <c r="I20" s="47" t="s">
        <v>427</v>
      </c>
      <c r="J20" s="47" t="s">
        <v>428</v>
      </c>
      <c r="K20" s="47" t="s">
        <v>421</v>
      </c>
      <c r="L20" s="47" t="s">
        <v>430</v>
      </c>
      <c r="M20" s="38" t="s">
        <v>294</v>
      </c>
      <c r="N20" s="11" t="s">
        <v>1883</v>
      </c>
      <c r="O20" s="184" t="s">
        <v>439</v>
      </c>
      <c r="P20" s="11" t="s">
        <v>435</v>
      </c>
      <c r="Q20" s="11" t="s">
        <v>794</v>
      </c>
      <c r="R20" s="38" t="s">
        <v>294</v>
      </c>
      <c r="S20" s="84"/>
      <c r="T20" s="58"/>
      <c r="V20">
        <v>18</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87" t="s">
        <v>659</v>
      </c>
      <c r="O21" s="184" t="s">
        <v>417</v>
      </c>
      <c r="P21" s="185"/>
      <c r="Q21" s="11"/>
      <c r="R21" s="38" t="s">
        <v>295</v>
      </c>
      <c r="S21" s="84"/>
      <c r="T21" s="58"/>
      <c r="V21">
        <v>18</v>
      </c>
    </row>
    <row r="22" spans="1:22" ht="232">
      <c r="A22" s="189" t="s">
        <v>463</v>
      </c>
      <c r="B22" s="41" t="s">
        <v>15</v>
      </c>
      <c r="C22" s="40" t="s">
        <v>464</v>
      </c>
      <c r="D22" s="11" t="s">
        <v>417</v>
      </c>
      <c r="E22" s="11">
        <f ca="1">COUNTIFS(INDIRECT("RAG!$C$"&amp;$V22&amp;":$AX$"&amp;$V22),E$11,RAG!$C$2:$AX$2,$B22)</f>
        <v>1</v>
      </c>
      <c r="F22" s="11">
        <f ca="1">COUNTIFS(INDIRECT("RAG!$C$"&amp;$V22&amp;":$AX$"&amp;$V22),F$11,RAG!$C$2:$AX$2,$B22)</f>
        <v>2</v>
      </c>
      <c r="G22" s="11">
        <f ca="1">COUNTIFS(INDIRECT("RAG!$C$"&amp;$V22&amp;":$AX$"&amp;$V22),G$11,RAG!$C$2:$AX$2,$B22)</f>
        <v>2</v>
      </c>
      <c r="H22" s="47" t="s">
        <v>418</v>
      </c>
      <c r="I22" s="47" t="s">
        <v>458</v>
      </c>
      <c r="J22" s="47" t="s">
        <v>428</v>
      </c>
      <c r="K22" s="47" t="s">
        <v>421</v>
      </c>
      <c r="L22" s="47" t="s">
        <v>430</v>
      </c>
      <c r="M22" s="38" t="s">
        <v>298</v>
      </c>
      <c r="N22" s="11" t="s">
        <v>1884</v>
      </c>
      <c r="O22" s="184" t="s">
        <v>417</v>
      </c>
      <c r="P22" s="11" t="s">
        <v>644</v>
      </c>
      <c r="Q22" s="11" t="s">
        <v>1869</v>
      </c>
      <c r="R22" s="38" t="s">
        <v>298</v>
      </c>
      <c r="S22" s="73" t="s">
        <v>468</v>
      </c>
      <c r="T22" s="56"/>
      <c r="V22">
        <v>18</v>
      </c>
    </row>
    <row r="23" spans="1:22" ht="409.6" customHeight="1">
      <c r="A23" s="189" t="s">
        <v>469</v>
      </c>
      <c r="B23" s="41" t="s">
        <v>19</v>
      </c>
      <c r="C23" s="40" t="s">
        <v>470</v>
      </c>
      <c r="D23" s="11" t="s">
        <v>417</v>
      </c>
      <c r="E23" s="11">
        <f ca="1">COUNTIFS(INDIRECT("RAG!$C$"&amp;$V23&amp;":$AX$"&amp;$V23),E$11,RAG!$C$2:$AX$2,$B23)</f>
        <v>0</v>
      </c>
      <c r="F23" s="11">
        <f ca="1">COUNTIFS(INDIRECT("RAG!$C$"&amp;$V23&amp;":$AX$"&amp;$V23),F$11,RAG!$C$2:$AX$2,$B23)</f>
        <v>1</v>
      </c>
      <c r="G23" s="11">
        <f ca="1">COUNTIFS(INDIRECT("RAG!$C$"&amp;$V23&amp;":$AX$"&amp;$V23),G$11,RAG!$C$2:$AX$2,$B23)</f>
        <v>3</v>
      </c>
      <c r="H23" s="47" t="s">
        <v>418</v>
      </c>
      <c r="I23" s="47" t="s">
        <v>458</v>
      </c>
      <c r="J23" s="47" t="s">
        <v>471</v>
      </c>
      <c r="K23" s="47" t="s">
        <v>421</v>
      </c>
      <c r="L23" s="47" t="s">
        <v>430</v>
      </c>
      <c r="M23" s="38" t="s">
        <v>295</v>
      </c>
      <c r="N23" s="11" t="s">
        <v>1928</v>
      </c>
      <c r="O23" s="184" t="s">
        <v>417</v>
      </c>
      <c r="P23" s="64" t="s">
        <v>473</v>
      </c>
      <c r="Q23" s="11" t="s">
        <v>1985</v>
      </c>
      <c r="R23" s="38" t="s">
        <v>295</v>
      </c>
      <c r="S23" s="84"/>
      <c r="T23" s="56"/>
      <c r="V23">
        <v>18</v>
      </c>
    </row>
    <row r="24" spans="1:22" ht="176.1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295</v>
      </c>
      <c r="N24" s="11" t="s">
        <v>1885</v>
      </c>
      <c r="O24" s="184" t="s">
        <v>439</v>
      </c>
      <c r="P24" s="11"/>
      <c r="Q24" s="64" t="s">
        <v>608</v>
      </c>
      <c r="R24" s="38" t="s">
        <v>295</v>
      </c>
      <c r="S24" s="84"/>
      <c r="T24" s="58"/>
      <c r="V24">
        <v>18</v>
      </c>
    </row>
    <row r="25" spans="1:22" ht="159.5">
      <c r="A25" s="46" t="s">
        <v>480</v>
      </c>
      <c r="B25" s="41" t="s">
        <v>22</v>
      </c>
      <c r="C25" s="40" t="s">
        <v>481</v>
      </c>
      <c r="D25" s="11" t="s">
        <v>417</v>
      </c>
      <c r="E25" s="11">
        <f ca="1">COUNTIFS(INDIRECT("RAG!$C$"&amp;$V25&amp;":$AX$"&amp;$V25),E$11,RAG!$C$2:$AX$2,$B25)</f>
        <v>0</v>
      </c>
      <c r="F25" s="11">
        <f ca="1">COUNTIFS(INDIRECT("RAG!$C$"&amp;$V25&amp;":$AX$"&amp;$V25),F$11,RAG!$C$2:$AX$2,$B25)</f>
        <v>0</v>
      </c>
      <c r="G25" s="11">
        <f ca="1">COUNTIFS(INDIRECT("RAG!$C$"&amp;$V25&amp;":$AX$"&amp;$V25),G$11,RAG!$C$2:$AX$2,$B25)</f>
        <v>2</v>
      </c>
      <c r="H25" s="47" t="s">
        <v>418</v>
      </c>
      <c r="I25" s="47" t="s">
        <v>419</v>
      </c>
      <c r="J25" s="47" t="s">
        <v>428</v>
      </c>
      <c r="K25" s="47" t="s">
        <v>421</v>
      </c>
      <c r="L25" s="47" t="s">
        <v>430</v>
      </c>
      <c r="M25" s="38" t="s">
        <v>295</v>
      </c>
      <c r="N25" s="11" t="s">
        <v>1886</v>
      </c>
      <c r="O25" s="184" t="s">
        <v>439</v>
      </c>
      <c r="P25" s="11" t="s">
        <v>483</v>
      </c>
      <c r="Q25" s="11" t="s">
        <v>1856</v>
      </c>
      <c r="R25" s="38" t="s">
        <v>295</v>
      </c>
      <c r="S25" s="83"/>
      <c r="T25" s="58"/>
      <c r="V25">
        <v>18</v>
      </c>
    </row>
    <row r="26" spans="1:22" ht="87">
      <c r="A26" s="189"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11" t="s">
        <v>1887</v>
      </c>
      <c r="O26" s="184" t="s">
        <v>439</v>
      </c>
      <c r="P26" s="189" t="s">
        <v>487</v>
      </c>
      <c r="Q26" s="189" t="s">
        <v>488</v>
      </c>
      <c r="R26" s="38" t="s">
        <v>295</v>
      </c>
      <c r="S26" s="83"/>
      <c r="T26" s="58"/>
      <c r="V26">
        <v>18</v>
      </c>
    </row>
    <row r="27" spans="1:22" ht="208.5" customHeight="1">
      <c r="A27" s="189"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196" t="s">
        <v>1888</v>
      </c>
      <c r="O27" s="184" t="s">
        <v>417</v>
      </c>
      <c r="P27" s="11" t="s">
        <v>493</v>
      </c>
      <c r="Q27" s="11" t="s">
        <v>494</v>
      </c>
      <c r="R27" s="38" t="s">
        <v>298</v>
      </c>
      <c r="S27" s="84"/>
      <c r="T27" s="58"/>
      <c r="V27">
        <v>18</v>
      </c>
    </row>
  </sheetData>
  <sheetProtection algorithmName="SHA-512" hashValue="3zGTUrRXRN2PY/QHRSoSZ/++VFNBZww5g3Qnv5s6G8BQFQf4frHMB0HCBszIPuT6Uv5/WRoXuJvEVoBKRhc2fw==" saltValue="6Lak38uSQ8rykVRJKHmNzg==" spinCount="100000" sheet="1" objects="1" scenarios="1"/>
  <mergeCells count="3">
    <mergeCell ref="A10:C10"/>
    <mergeCell ref="D10:G10"/>
    <mergeCell ref="H10:S10"/>
  </mergeCells>
  <conditionalFormatting sqref="E12:E27">
    <cfRule type="cellIs" dxfId="1704" priority="3" operator="greaterThan">
      <formula>0</formula>
    </cfRule>
  </conditionalFormatting>
  <conditionalFormatting sqref="F12:F14 F16:F27">
    <cfRule type="cellIs" dxfId="1703" priority="2" operator="greaterThan">
      <formula>0</formula>
    </cfRule>
  </conditionalFormatting>
  <conditionalFormatting sqref="G12:G14 G16:G27">
    <cfRule type="cellIs" dxfId="1702" priority="1" operator="greaterThan">
      <formula>0</formula>
    </cfRule>
  </conditionalFormatting>
  <conditionalFormatting sqref="M12:M27">
    <cfRule type="cellIs" dxfId="1701" priority="15" operator="equal">
      <formula>"Minor Negative"</formula>
    </cfRule>
    <cfRule type="cellIs" dxfId="1700" priority="16" operator="equal">
      <formula>"Significant Negative"</formula>
    </cfRule>
    <cfRule type="cellIs" dxfId="1699" priority="17" operator="equal">
      <formula>"Minor Positive"</formula>
    </cfRule>
    <cfRule type="cellIs" dxfId="1698" priority="18" operator="equal">
      <formula>"Significant Positive"</formula>
    </cfRule>
    <cfRule type="cellIs" dxfId="1697" priority="19" operator="equal">
      <formula>"Neutral"</formula>
    </cfRule>
  </conditionalFormatting>
  <conditionalFormatting sqref="N21">
    <cfRule type="cellIs" dxfId="1696" priority="4" operator="equal">
      <formula>"Significant Negative"</formula>
    </cfRule>
    <cfRule type="cellIs" dxfId="1695" priority="5" operator="equal">
      <formula>"Minor Negative"</formula>
    </cfRule>
    <cfRule type="cellIs" dxfId="1694" priority="6" operator="equal">
      <formula>"Uncertain"</formula>
    </cfRule>
    <cfRule type="cellIs" dxfId="1693" priority="7" operator="equal">
      <formula>"Neutral"</formula>
    </cfRule>
    <cfRule type="cellIs" dxfId="1692" priority="8" operator="equal">
      <formula>"Minor Positive"</formula>
    </cfRule>
    <cfRule type="cellIs" dxfId="1691" priority="9" operator="equal">
      <formula>"Significant Positive"</formula>
    </cfRule>
  </conditionalFormatting>
  <conditionalFormatting sqref="R12:R27">
    <cfRule type="cellIs" dxfId="1690" priority="10" operator="equal">
      <formula>"Minor Negative"</formula>
    </cfRule>
    <cfRule type="cellIs" dxfId="1689" priority="11" operator="equal">
      <formula>"Significant Negative"</formula>
    </cfRule>
    <cfRule type="cellIs" dxfId="1688" priority="12" operator="equal">
      <formula>"Minor Positive"</formula>
    </cfRule>
    <cfRule type="cellIs" dxfId="1687" priority="13" operator="equal">
      <formula>"Significant Positive"</formula>
    </cfRule>
    <cfRule type="cellIs" dxfId="1686" priority="14" operator="equal">
      <formula>"Neutral"</formula>
    </cfRule>
  </conditionalFormatting>
  <dataValidations count="7">
    <dataValidation type="list" allowBlank="1" showInputMessage="1" showErrorMessage="1" sqref="H12:H27" xr:uid="{82A26847-0FE6-4F4B-A031-C961968F33B2}">
      <formula1>"Direct,Indirect,N/A"</formula1>
    </dataValidation>
    <dataValidation type="list" allowBlank="1" showInputMessage="1" showErrorMessage="1" sqref="I12:I27" xr:uid="{FF79EB33-1E28-4EA7-8F40-030E5B681D8C}">
      <formula1>"Low,Medium,High,N/A"</formula1>
    </dataValidation>
    <dataValidation type="list" allowBlank="1" showInputMessage="1" showErrorMessage="1" sqref="J12:J27" xr:uid="{683B708D-E716-4CCC-BC6D-32C334CA7BB2}">
      <formula1>"Short(&lt;5yrs),Short/Medium,Medium(10yrs),Medium/Long,Long(20+yrs),N/A"</formula1>
    </dataValidation>
    <dataValidation type="list" allowBlank="1" showInputMessage="1" showErrorMessage="1" sqref="K12:K27" xr:uid="{CA7D9E6E-2281-4CB4-92E4-27B4DAF95896}">
      <formula1>"Localised,District-wide,Regional,National,N/A"</formula1>
    </dataValidation>
    <dataValidation type="list" allowBlank="1" showInputMessage="1" showErrorMessage="1" sqref="L12:L27" xr:uid="{4EFF7512-D2A6-493B-BF1B-D844C57AAF17}">
      <formula1>"Permenant/Irreversible,Permenant/Reversible,Temporary/Irreversible,Temporary/Reversible,N/A"</formula1>
    </dataValidation>
    <dataValidation type="list" allowBlank="1" showInputMessage="1" showErrorMessage="1" sqref="M12:M27 R12:R27" xr:uid="{56519CBF-0F97-4FE7-ACD5-AB5874DDFB64}">
      <formula1>"Significant Positive,Minor Positive,Neutral,Uncertain,Minor Negative,Significant Negative"</formula1>
    </dataValidation>
    <dataValidation type="list" allowBlank="1" showInputMessage="1" showErrorMessage="1" sqref="D12:D27 O12:O27" xr:uid="{F0C5203E-14F2-4EE0-861C-CA3D92F4D685}">
      <formula1>"Yes,No"</formula1>
    </dataValidation>
  </dataValidations>
  <pageMargins left="0.70866141732283472" right="0.70866141732283472" top="0.74803149606299213" bottom="0.74803149606299213" header="0.31496062992125984" footer="0.31496062992125984"/>
  <pageSetup paperSize="9" scale="26" orientation="landscape"/>
  <rowBreaks count="1" manualBreakCount="1">
    <brk id="20" max="16383" man="1"/>
  </rowBreaks>
  <colBreaks count="1" manualBreakCount="1">
    <brk id="3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5A82A-706D-49C5-AC4A-776BE41704F2}">
  <sheetPr codeName="Sheet62">
    <tabColor theme="9" tint="0.59999389629810485"/>
  </sheetPr>
  <dimension ref="A1:W27"/>
  <sheetViews>
    <sheetView showGridLines="0" showWhiteSpace="0" topLeftCell="A24" zoomScale="60" zoomScaleNormal="60" zoomScaleSheetLayoutView="51" zoomScalePageLayoutView="20" workbookViewId="0">
      <pane xSplit="2" topLeftCell="H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8.7265625" customWidth="1"/>
    <col min="21" max="21" width="9.1796875" hidden="1" customWidth="1"/>
    <col min="22" max="23" width="8.7265625" hidden="1" customWidth="1"/>
  </cols>
  <sheetData>
    <row r="1" spans="1:22">
      <c r="A1" s="7" t="s">
        <v>240</v>
      </c>
      <c r="B1" s="228"/>
      <c r="C1" s="45" t="s">
        <v>1620</v>
      </c>
      <c r="D1" s="63"/>
      <c r="E1" s="63"/>
      <c r="F1" s="63"/>
      <c r="G1" s="63"/>
      <c r="H1" s="63"/>
      <c r="I1" s="1"/>
      <c r="J1" s="1"/>
      <c r="K1" s="1"/>
      <c r="L1" s="1"/>
      <c r="M1" s="1"/>
      <c r="N1" s="1"/>
      <c r="O1" s="1"/>
      <c r="P1" s="1"/>
      <c r="Q1" s="1"/>
      <c r="R1" s="1"/>
      <c r="S1" s="1"/>
    </row>
    <row r="2" spans="1:22">
      <c r="A2" s="7" t="s">
        <v>241</v>
      </c>
      <c r="B2" s="228"/>
      <c r="C2" s="45" t="s">
        <v>720</v>
      </c>
      <c r="D2" s="63"/>
      <c r="E2" s="63"/>
      <c r="F2" s="63"/>
      <c r="G2" s="63"/>
      <c r="H2" s="63"/>
      <c r="I2" s="1"/>
      <c r="J2" s="1"/>
      <c r="K2" s="1"/>
      <c r="L2" s="1"/>
      <c r="M2" s="1"/>
      <c r="N2" s="1"/>
      <c r="O2" s="1"/>
      <c r="P2" s="1"/>
      <c r="Q2" s="1"/>
      <c r="R2" s="1"/>
      <c r="S2" s="1"/>
    </row>
    <row r="3" spans="1:22">
      <c r="A3" s="8" t="s">
        <v>242</v>
      </c>
      <c r="B3" s="229"/>
      <c r="C3" s="45" t="s">
        <v>89</v>
      </c>
      <c r="D3" s="63"/>
      <c r="E3" s="63"/>
      <c r="F3" s="63"/>
      <c r="G3" s="63"/>
      <c r="H3" s="63"/>
      <c r="I3" s="1"/>
      <c r="J3" s="1"/>
      <c r="K3" s="1"/>
      <c r="L3" s="1"/>
      <c r="M3" s="1"/>
      <c r="N3" s="1"/>
      <c r="O3" s="1"/>
      <c r="P3" s="1"/>
      <c r="Q3" s="1"/>
      <c r="R3" s="1"/>
      <c r="S3" s="1"/>
    </row>
    <row r="4" spans="1:22">
      <c r="A4" s="8" t="s">
        <v>243</v>
      </c>
      <c r="B4" s="229"/>
      <c r="C4" s="45" t="s">
        <v>972</v>
      </c>
      <c r="D4" s="63"/>
      <c r="E4" s="63"/>
      <c r="F4" s="63"/>
      <c r="G4" s="63"/>
      <c r="H4" s="63"/>
      <c r="I4" s="1"/>
      <c r="J4" s="1"/>
      <c r="K4" s="1"/>
      <c r="L4" s="1"/>
      <c r="M4" s="1"/>
      <c r="N4" s="1"/>
      <c r="O4" s="1"/>
      <c r="P4" s="1"/>
      <c r="Q4" s="1"/>
      <c r="R4" s="1"/>
      <c r="S4" s="1"/>
    </row>
    <row r="5" spans="1:22">
      <c r="A5" s="8" t="s">
        <v>244</v>
      </c>
      <c r="B5" s="229"/>
      <c r="C5" s="14">
        <v>17.53</v>
      </c>
      <c r="D5" s="63"/>
      <c r="E5" s="63"/>
      <c r="F5" s="63"/>
      <c r="G5" s="63"/>
      <c r="H5" s="63"/>
      <c r="I5" s="1"/>
      <c r="J5" s="1"/>
      <c r="K5" s="1"/>
      <c r="L5" s="1"/>
      <c r="M5" s="1"/>
      <c r="N5" s="1"/>
      <c r="O5" s="1"/>
      <c r="P5" s="1"/>
      <c r="Q5" s="1"/>
      <c r="R5" s="1"/>
      <c r="S5" s="1"/>
    </row>
    <row r="6" spans="1:22" ht="57" customHeight="1">
      <c r="A6" s="8" t="s">
        <v>245</v>
      </c>
      <c r="B6" s="229"/>
      <c r="C6" s="45" t="s">
        <v>721</v>
      </c>
      <c r="D6" s="63"/>
      <c r="E6" s="63"/>
      <c r="F6" s="63"/>
      <c r="G6" s="63"/>
      <c r="H6" s="63"/>
      <c r="I6" s="1"/>
      <c r="J6" s="1"/>
      <c r="K6" s="1"/>
      <c r="L6" s="1"/>
      <c r="M6" s="1"/>
      <c r="N6" s="1"/>
      <c r="O6" s="1"/>
      <c r="P6" s="1"/>
      <c r="Q6" s="1"/>
      <c r="R6" s="1"/>
      <c r="S6" s="1"/>
    </row>
    <row r="7" spans="1:22">
      <c r="A7" s="8" t="s">
        <v>246</v>
      </c>
      <c r="B7" s="229"/>
      <c r="C7" s="45" t="s">
        <v>402</v>
      </c>
      <c r="D7" s="63"/>
      <c r="E7" s="63"/>
      <c r="F7" s="63"/>
      <c r="G7" s="63"/>
      <c r="H7" s="63"/>
      <c r="I7" s="1"/>
      <c r="J7" s="1"/>
      <c r="K7" s="1"/>
      <c r="L7" s="1"/>
      <c r="M7" s="1"/>
      <c r="N7" s="1"/>
      <c r="O7" s="1"/>
      <c r="P7" s="1"/>
      <c r="Q7" s="1"/>
      <c r="R7" s="1"/>
      <c r="S7" s="1"/>
    </row>
    <row r="8" spans="1:22">
      <c r="A8" s="8" t="s">
        <v>247</v>
      </c>
      <c r="B8" s="229"/>
      <c r="C8" s="46" t="s">
        <v>403</v>
      </c>
      <c r="D8" s="64"/>
      <c r="E8" s="64"/>
      <c r="F8" s="64"/>
      <c r="G8" s="64"/>
      <c r="H8" s="64"/>
      <c r="I8" s="1"/>
      <c r="J8" s="1"/>
      <c r="K8" s="1"/>
      <c r="L8" s="1"/>
      <c r="M8" s="1"/>
      <c r="N8" s="1"/>
      <c r="O8" s="1"/>
      <c r="P8" s="1"/>
      <c r="Q8" s="1"/>
      <c r="R8" s="1"/>
      <c r="S8" s="1"/>
    </row>
    <row r="9" spans="1:22">
      <c r="A9" s="97" t="s">
        <v>722</v>
      </c>
      <c r="C9" s="235">
        <v>46198</v>
      </c>
      <c r="D9" s="1" t="s">
        <v>405</v>
      </c>
      <c r="E9" s="1" t="s">
        <v>723</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409.5">
      <c r="A12" s="233" t="s">
        <v>415</v>
      </c>
      <c r="B12" s="215" t="s">
        <v>30</v>
      </c>
      <c r="C12" s="216" t="s">
        <v>416</v>
      </c>
      <c r="D12" s="217" t="s">
        <v>417</v>
      </c>
      <c r="E12" s="217">
        <f ca="1">COUNTIFS(INDIRECT("RAG!$C$"&amp;$V12&amp;":$AX$"&amp;$V12),E$11,RAG!$C$2:$AX$2,$B12)</f>
        <v>2</v>
      </c>
      <c r="F12" s="217">
        <f ca="1">COUNTIFS(INDIRECT("RAG!$C$"&amp;$V12&amp;":$AX$"&amp;$V12),F$11,RAG!$C$2:$AX$2,$B12)</f>
        <v>0</v>
      </c>
      <c r="G12" s="217">
        <f ca="1">COUNTIFS(INDIRECT("RAG!$C$"&amp;$V12&amp;":$AX$"&amp;$V12),G$11,RAG!$C$2:$AX$2,$B12)</f>
        <v>5</v>
      </c>
      <c r="H12" s="119" t="s">
        <v>418</v>
      </c>
      <c r="I12" s="119" t="s">
        <v>419</v>
      </c>
      <c r="J12" s="119" t="s">
        <v>428</v>
      </c>
      <c r="K12" s="119" t="s">
        <v>421</v>
      </c>
      <c r="L12" s="119" t="s">
        <v>430</v>
      </c>
      <c r="M12" s="218" t="s">
        <v>298</v>
      </c>
      <c r="N12" s="226" t="s">
        <v>1986</v>
      </c>
      <c r="O12" s="227" t="s">
        <v>417</v>
      </c>
      <c r="P12" s="226" t="s">
        <v>541</v>
      </c>
      <c r="Q12" s="70" t="s">
        <v>1938</v>
      </c>
      <c r="R12" s="218" t="s">
        <v>294</v>
      </c>
      <c r="S12" s="221" t="s">
        <v>424</v>
      </c>
      <c r="V12" s="12">
        <f>MATCH($C$1,RAG!$B$1:$B$1013, 0)</f>
        <v>19</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1038</v>
      </c>
      <c r="O13" s="65" t="s">
        <v>417</v>
      </c>
      <c r="P13" s="53"/>
      <c r="Q13" s="53"/>
      <c r="R13" s="38" t="s">
        <v>522</v>
      </c>
      <c r="S13" s="67"/>
      <c r="V13" s="12">
        <f>MATCH($C$1,RAG!$B$1:$B$1013, 0)</f>
        <v>19</v>
      </c>
    </row>
    <row r="14" spans="1:22" ht="208" customHeight="1">
      <c r="A14" s="189" t="s">
        <v>432</v>
      </c>
      <c r="B14" s="41" t="s">
        <v>31</v>
      </c>
      <c r="C14" s="40" t="s">
        <v>433</v>
      </c>
      <c r="D14" s="11" t="s">
        <v>417</v>
      </c>
      <c r="E14" s="11">
        <f ca="1">COUNTIFS(INDIRECT("RAG!$C$"&amp;$V14&amp;":$AX$"&amp;$V14),E$11,RAG!$C$2:$AX$2,$B14)</f>
        <v>4</v>
      </c>
      <c r="F14" s="11">
        <f ca="1">COUNTIFS(INDIRECT("RAG!$C$"&amp;$V14&amp;":$AX$"&amp;$V14),F$11,RAG!$C$2:$AX$2,$B14)</f>
        <v>2</v>
      </c>
      <c r="G14" s="11">
        <f ca="1">COUNTIFS(INDIRECT("RAG!$C$"&amp;$V14&amp;":$AX$"&amp;$V14),G$11,RAG!$C$2:$AX$2,$B14)</f>
        <v>2</v>
      </c>
      <c r="H14" s="47" t="s">
        <v>230</v>
      </c>
      <c r="I14" s="47" t="s">
        <v>230</v>
      </c>
      <c r="J14" s="47" t="s">
        <v>230</v>
      </c>
      <c r="K14" s="47" t="s">
        <v>230</v>
      </c>
      <c r="L14" s="47" t="s">
        <v>230</v>
      </c>
      <c r="M14" s="38" t="s">
        <v>298</v>
      </c>
      <c r="N14" s="53" t="s">
        <v>1987</v>
      </c>
      <c r="O14" s="65" t="s">
        <v>417</v>
      </c>
      <c r="P14" s="53" t="s">
        <v>435</v>
      </c>
      <c r="Q14" s="70" t="s">
        <v>724</v>
      </c>
      <c r="R14" s="38" t="s">
        <v>295</v>
      </c>
      <c r="S14" s="53"/>
      <c r="V14" s="12">
        <f>MATCH($C$1,RAG!$B$1:$B$1013, 0)</f>
        <v>19</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MATCH($C$1,RAG!$B$1:$B$1013, 0)</f>
        <v>19</v>
      </c>
    </row>
    <row r="16" spans="1:22" ht="87">
      <c r="A16" s="189"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53" t="s">
        <v>699</v>
      </c>
      <c r="O16" s="65" t="s">
        <v>417</v>
      </c>
      <c r="P16" s="67"/>
      <c r="Q16" s="67"/>
      <c r="R16" s="38" t="s">
        <v>295</v>
      </c>
      <c r="S16" s="67"/>
      <c r="V16" s="12">
        <f>MATCH($C$1,RAG!$B$1:$B$1013, 0)</f>
        <v>19</v>
      </c>
    </row>
    <row r="17" spans="1:22" ht="147" customHeight="1">
      <c r="A17" s="189"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294</v>
      </c>
      <c r="N17" s="53" t="s">
        <v>725</v>
      </c>
      <c r="O17" s="65" t="s">
        <v>417</v>
      </c>
      <c r="P17" s="67"/>
      <c r="Q17" s="66"/>
      <c r="R17" s="38" t="s">
        <v>294</v>
      </c>
      <c r="S17" s="53"/>
      <c r="V17" s="12">
        <f>MATCH($C$1,RAG!$B$1:$B$1013, 0)</f>
        <v>19</v>
      </c>
    </row>
    <row r="18" spans="1:22" ht="125.15" customHeight="1">
      <c r="A18" s="189"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38" t="s">
        <v>295</v>
      </c>
      <c r="N18" s="53" t="s">
        <v>726</v>
      </c>
      <c r="O18" s="65" t="s">
        <v>417</v>
      </c>
      <c r="P18" s="67"/>
      <c r="Q18" s="53"/>
      <c r="R18" s="38" t="s">
        <v>295</v>
      </c>
      <c r="S18" s="67"/>
      <c r="V18" s="12">
        <f>MATCH($C$1,RAG!$B$1:$B$1013, 0)</f>
        <v>19</v>
      </c>
    </row>
    <row r="19" spans="1:22" ht="139" customHeight="1">
      <c r="A19" s="189" t="s">
        <v>451</v>
      </c>
      <c r="B19" s="41" t="s">
        <v>11</v>
      </c>
      <c r="C19" s="40" t="s">
        <v>452</v>
      </c>
      <c r="D19" s="11" t="s">
        <v>439</v>
      </c>
      <c r="E19" s="11">
        <f ca="1">COUNTIFS(INDIRECT("RAG!$C$"&amp;$V19&amp;":$AX$"&amp;$V19),E$11,RAG!$C$2:$AX$2,$B19)</f>
        <v>3</v>
      </c>
      <c r="F19" s="11">
        <f ca="1">COUNTIFS(INDIRECT("RAG!$C$"&amp;$V19&amp;":$AX$"&amp;$V19),F$11,RAG!$C$2:$AX$2,$B19)</f>
        <v>1</v>
      </c>
      <c r="G19" s="11">
        <f ca="1">COUNTIFS(INDIRECT("RAG!$C$"&amp;$V19&amp;":$AX$"&amp;$V19),G$11,RAG!$C$2:$AX$2,$B19)</f>
        <v>1</v>
      </c>
      <c r="H19" s="47" t="s">
        <v>230</v>
      </c>
      <c r="I19" s="47" t="s">
        <v>230</v>
      </c>
      <c r="J19" s="47" t="s">
        <v>230</v>
      </c>
      <c r="K19" s="47" t="s">
        <v>230</v>
      </c>
      <c r="L19" s="47" t="s">
        <v>230</v>
      </c>
      <c r="M19" s="38" t="s">
        <v>295</v>
      </c>
      <c r="N19" s="53" t="s">
        <v>1988</v>
      </c>
      <c r="O19" s="65" t="s">
        <v>439</v>
      </c>
      <c r="P19" s="53" t="s">
        <v>435</v>
      </c>
      <c r="Q19" s="53" t="s">
        <v>587</v>
      </c>
      <c r="R19" s="38" t="s">
        <v>295</v>
      </c>
      <c r="S19" s="67"/>
      <c r="V19" s="12">
        <f>MATCH($C$1,RAG!$B$1:$B$1013, 0)</f>
        <v>19</v>
      </c>
    </row>
    <row r="20" spans="1:22" ht="183" customHeight="1">
      <c r="A20" s="189" t="s">
        <v>456</v>
      </c>
      <c r="B20" s="41" t="s">
        <v>13</v>
      </c>
      <c r="C20" s="40" t="s">
        <v>457</v>
      </c>
      <c r="D20" s="11" t="s">
        <v>417</v>
      </c>
      <c r="E20" s="11">
        <f ca="1">COUNTIFS(INDIRECT("RAG!$C$"&amp;$V20&amp;":$AX$"&amp;$V20),E$11,RAG!$C$2:$AX$2,$B20)</f>
        <v>0</v>
      </c>
      <c r="F20" s="11">
        <f ca="1">COUNTIFS(INDIRECT("RAG!$C$"&amp;$V20&amp;":$AX$"&amp;$V20),F$11,RAG!$C$2:$AX$2,$B20)</f>
        <v>0</v>
      </c>
      <c r="G20" s="11">
        <f ca="1">COUNTIFS(INDIRECT("RAG!$C$"&amp;$V20&amp;":$AX$"&amp;$V20),G$11,RAG!$C$2:$AX$2,$B20)</f>
        <v>3</v>
      </c>
      <c r="H20" s="47" t="s">
        <v>418</v>
      </c>
      <c r="I20" s="47" t="s">
        <v>427</v>
      </c>
      <c r="J20" s="47" t="s">
        <v>428</v>
      </c>
      <c r="K20" s="47" t="s">
        <v>421</v>
      </c>
      <c r="L20" s="47" t="s">
        <v>430</v>
      </c>
      <c r="M20" s="38" t="s">
        <v>294</v>
      </c>
      <c r="N20" s="53" t="s">
        <v>727</v>
      </c>
      <c r="O20" s="65" t="s">
        <v>439</v>
      </c>
      <c r="P20" s="53"/>
      <c r="Q20" s="53"/>
      <c r="R20" s="38" t="s">
        <v>294</v>
      </c>
      <c r="S20" s="53"/>
      <c r="V20" s="12">
        <f>MATCH($C$1,RAG!$B$1:$B$1013, 0)</f>
        <v>19</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0</v>
      </c>
      <c r="G21" s="11">
        <f ca="1">COUNTIFS(INDIRECT("RAG!$C$"&amp;$V21&amp;":$AX$"&amp;$V21),G$11,RAG!$C$2:$AX$2,$B21)</f>
        <v>1</v>
      </c>
      <c r="H21" s="47" t="s">
        <v>230</v>
      </c>
      <c r="I21" s="47" t="s">
        <v>230</v>
      </c>
      <c r="J21" s="47" t="s">
        <v>230</v>
      </c>
      <c r="K21" s="47" t="s">
        <v>230</v>
      </c>
      <c r="L21" s="47" t="s">
        <v>230</v>
      </c>
      <c r="M21" s="38" t="s">
        <v>295</v>
      </c>
      <c r="N21" s="14" t="s">
        <v>728</v>
      </c>
      <c r="O21" s="65" t="s">
        <v>417</v>
      </c>
      <c r="P21" s="67"/>
      <c r="Q21" s="53"/>
      <c r="R21" s="38" t="s">
        <v>295</v>
      </c>
      <c r="S21" s="53"/>
      <c r="V21" s="12">
        <f>MATCH($C$1,RAG!$B$1:$B$1013, 0)</f>
        <v>19</v>
      </c>
    </row>
    <row r="22" spans="1:22" ht="381.65" customHeight="1">
      <c r="A22" s="189"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458</v>
      </c>
      <c r="J22" s="47" t="s">
        <v>428</v>
      </c>
      <c r="K22" s="47" t="s">
        <v>421</v>
      </c>
      <c r="L22" s="47" t="s">
        <v>430</v>
      </c>
      <c r="M22" s="38" t="s">
        <v>300</v>
      </c>
      <c r="N22" s="53" t="s">
        <v>1989</v>
      </c>
      <c r="O22" s="65" t="s">
        <v>417</v>
      </c>
      <c r="P22" s="53" t="s">
        <v>466</v>
      </c>
      <c r="Q22" s="53" t="s">
        <v>729</v>
      </c>
      <c r="R22" s="38" t="s">
        <v>300</v>
      </c>
      <c r="S22" s="73" t="s">
        <v>468</v>
      </c>
      <c r="V22" s="12">
        <f>MATCH($C$1,RAG!$B$1:$B$1013, 0)</f>
        <v>19</v>
      </c>
    </row>
    <row r="23" spans="1:22" ht="166.5" customHeight="1">
      <c r="A23" s="189" t="s">
        <v>469</v>
      </c>
      <c r="B23" s="41" t="s">
        <v>19</v>
      </c>
      <c r="C23" s="40" t="s">
        <v>470</v>
      </c>
      <c r="D23" s="11" t="s">
        <v>417</v>
      </c>
      <c r="E23" s="11">
        <f ca="1">COUNTIFS(INDIRECT("RAG!$C$"&amp;$V23&amp;":$AX$"&amp;$V23),E$11,RAG!$C$2:$AX$2,$B23)</f>
        <v>1</v>
      </c>
      <c r="F23" s="11">
        <f ca="1">COUNTIFS(INDIRECT("RAG!$C$"&amp;$V23&amp;":$AX$"&amp;$V23),F$11,RAG!$C$2:$AX$2,$B23)</f>
        <v>0</v>
      </c>
      <c r="G23" s="11">
        <f ca="1">COUNTIFS(INDIRECT("RAG!$C$"&amp;$V23&amp;":$AX$"&amp;$V23),G$11,RAG!$C$2:$AX$2,$B23)</f>
        <v>3</v>
      </c>
      <c r="H23" s="47" t="s">
        <v>418</v>
      </c>
      <c r="I23" s="47" t="s">
        <v>458</v>
      </c>
      <c r="J23" s="47" t="s">
        <v>471</v>
      </c>
      <c r="K23" s="47" t="s">
        <v>421</v>
      </c>
      <c r="L23" s="47" t="s">
        <v>430</v>
      </c>
      <c r="M23" s="38" t="s">
        <v>298</v>
      </c>
      <c r="N23" s="53" t="s">
        <v>730</v>
      </c>
      <c r="O23" s="65" t="s">
        <v>417</v>
      </c>
      <c r="P23" s="72" t="s">
        <v>473</v>
      </c>
      <c r="Q23" s="53" t="s">
        <v>474</v>
      </c>
      <c r="R23" s="38" t="s">
        <v>297</v>
      </c>
      <c r="S23" s="67"/>
      <c r="V23" s="12">
        <f>MATCH($C$1,RAG!$B$1:$B$1013, 0)</f>
        <v>19</v>
      </c>
    </row>
    <row r="24" spans="1:22" ht="176.15" customHeight="1">
      <c r="A24" s="189" t="s">
        <v>475</v>
      </c>
      <c r="B24" s="41" t="s">
        <v>21</v>
      </c>
      <c r="C24" s="40" t="s">
        <v>476</v>
      </c>
      <c r="D24" s="11" t="s">
        <v>417</v>
      </c>
      <c r="E24" s="11">
        <f ca="1">COUNTIFS(INDIRECT("RAG!$C$"&amp;$V24&amp;":$AX$"&amp;$V24),E$11,RAG!$C$2:$AX$2,$B24)</f>
        <v>0</v>
      </c>
      <c r="F24" s="11">
        <f ca="1">COUNTIFS(INDIRECT("RAG!$C$"&amp;$V24&amp;":$AX$"&amp;$V24),F$11,RAG!$C$2:$AX$2,$B24)</f>
        <v>1</v>
      </c>
      <c r="G24" s="11">
        <f ca="1">COUNTIFS(INDIRECT("RAG!$C$"&amp;$V24&amp;":$AX$"&amp;$V24),G$11,RAG!$C$2:$AX$2,$B24)</f>
        <v>0</v>
      </c>
      <c r="H24" s="47" t="s">
        <v>418</v>
      </c>
      <c r="I24" s="47" t="s">
        <v>419</v>
      </c>
      <c r="J24" s="47" t="s">
        <v>471</v>
      </c>
      <c r="K24" s="47" t="s">
        <v>429</v>
      </c>
      <c r="L24" s="47" t="s">
        <v>1918</v>
      </c>
      <c r="M24" s="38" t="s">
        <v>294</v>
      </c>
      <c r="N24" s="53" t="s">
        <v>731</v>
      </c>
      <c r="O24" s="65" t="s">
        <v>439</v>
      </c>
      <c r="P24" s="53" t="s">
        <v>555</v>
      </c>
      <c r="Q24" s="70" t="s">
        <v>593</v>
      </c>
      <c r="R24" s="38" t="s">
        <v>294</v>
      </c>
      <c r="S24" s="53"/>
      <c r="V24" s="12">
        <f>MATCH($C$1,RAG!$B$1:$B$1013, 0)</f>
        <v>19</v>
      </c>
    </row>
    <row r="25" spans="1:22" ht="155.15" customHeight="1">
      <c r="A25" s="46" t="s">
        <v>480</v>
      </c>
      <c r="B25" s="41" t="s">
        <v>22</v>
      </c>
      <c r="C25" s="40" t="s">
        <v>481</v>
      </c>
      <c r="D25" s="11" t="s">
        <v>417</v>
      </c>
      <c r="E25" s="11">
        <f ca="1">COUNTIFS(INDIRECT("RAG!$C$"&amp;$V25&amp;":$AX$"&amp;$V25),E$11,RAG!$C$2:$AX$2,$B25)</f>
        <v>0</v>
      </c>
      <c r="F25" s="11">
        <f ca="1">COUNTIFS(INDIRECT("RAG!$C$"&amp;$V25&amp;":$AX$"&amp;$V25),F$11,RAG!$C$2:$AX$2,$B25)</f>
        <v>1</v>
      </c>
      <c r="G25" s="11">
        <f ca="1">COUNTIFS(INDIRECT("RAG!$C$"&amp;$V25&amp;":$AX$"&amp;$V25),G$11,RAG!$C$2:$AX$2,$B25)</f>
        <v>1</v>
      </c>
      <c r="H25" s="47" t="s">
        <v>418</v>
      </c>
      <c r="I25" s="47" t="s">
        <v>419</v>
      </c>
      <c r="J25" s="47" t="s">
        <v>428</v>
      </c>
      <c r="K25" s="47" t="s">
        <v>421</v>
      </c>
      <c r="L25" s="47" t="s">
        <v>430</v>
      </c>
      <c r="M25" s="38" t="s">
        <v>295</v>
      </c>
      <c r="N25" s="53" t="s">
        <v>732</v>
      </c>
      <c r="O25" s="65" t="s">
        <v>439</v>
      </c>
      <c r="P25" s="53" t="s">
        <v>483</v>
      </c>
      <c r="Q25" s="53" t="s">
        <v>484</v>
      </c>
      <c r="R25" s="38" t="s">
        <v>295</v>
      </c>
      <c r="S25" s="67"/>
      <c r="V25" s="12">
        <f>MATCH($C$1,RAG!$B$1:$B$1013, 0)</f>
        <v>19</v>
      </c>
    </row>
    <row r="26" spans="1:22" ht="130" customHeight="1">
      <c r="A26" s="189" t="s">
        <v>485</v>
      </c>
      <c r="B26" s="41" t="s">
        <v>24</v>
      </c>
      <c r="C26" s="40" t="s">
        <v>486</v>
      </c>
      <c r="D26" s="11" t="s">
        <v>417</v>
      </c>
      <c r="E26" s="11">
        <f ca="1">COUNTIFS(INDIRECT("RAG!$C$"&amp;$V26&amp;":$AX$"&amp;$V26),E$11,RAG!$C$2:$AX$2,$B26)</f>
        <v>1</v>
      </c>
      <c r="F26" s="11">
        <f ca="1">COUNTIFS(INDIRECT("RAG!$C$"&amp;$V26&amp;":$AX$"&amp;$V26),F$11,RAG!$C$2:$AX$2,$B26)</f>
        <v>1</v>
      </c>
      <c r="G26" s="11">
        <f ca="1">COUNTIFS(INDIRECT("RAG!$C$"&amp;$V26&amp;":$AX$"&amp;$V26),G$11,RAG!$C$2:$AX$2,$B26)</f>
        <v>2</v>
      </c>
      <c r="H26" s="47" t="s">
        <v>230</v>
      </c>
      <c r="I26" s="47" t="s">
        <v>230</v>
      </c>
      <c r="J26" s="47" t="s">
        <v>230</v>
      </c>
      <c r="K26" s="47" t="s">
        <v>230</v>
      </c>
      <c r="L26" s="47" t="s">
        <v>230</v>
      </c>
      <c r="M26" s="38" t="s">
        <v>298</v>
      </c>
      <c r="N26" s="53" t="s">
        <v>1990</v>
      </c>
      <c r="O26" s="65" t="s">
        <v>439</v>
      </c>
      <c r="P26" s="46" t="s">
        <v>487</v>
      </c>
      <c r="Q26" s="46" t="s">
        <v>733</v>
      </c>
      <c r="R26" s="38" t="s">
        <v>298</v>
      </c>
      <c r="S26" s="67"/>
      <c r="V26" s="12">
        <f>MATCH($C$1,RAG!$B$1:$B$1013, 0)</f>
        <v>19</v>
      </c>
    </row>
    <row r="27" spans="1:22" ht="240" customHeight="1">
      <c r="A27" s="189" t="s">
        <v>489</v>
      </c>
      <c r="B27" s="41" t="s">
        <v>28</v>
      </c>
      <c r="C27" s="40" t="s">
        <v>490</v>
      </c>
      <c r="D27" s="11" t="s">
        <v>417</v>
      </c>
      <c r="E27" s="11">
        <f ca="1">COUNTIFS(INDIRECT("RAG!$C$"&amp;$V27&amp;":$AX$"&amp;$V27),E$11,RAG!$C$2:$AX$2,$B27)</f>
        <v>0</v>
      </c>
      <c r="F27" s="11">
        <f ca="1">COUNTIFS(INDIRECT("RAG!$C$"&amp;$V27&amp;":$AX$"&amp;$V27),F$11,RAG!$C$2:$AX$2,$B27)</f>
        <v>1</v>
      </c>
      <c r="G27" s="11">
        <f ca="1">COUNTIFS(INDIRECT("RAG!$C$"&amp;$V27&amp;":$AX$"&amp;$V27),G$11,RAG!$C$2:$AX$2,$B27)</f>
        <v>1</v>
      </c>
      <c r="H27" s="47" t="s">
        <v>230</v>
      </c>
      <c r="I27" s="47" t="s">
        <v>230</v>
      </c>
      <c r="J27" s="47" t="s">
        <v>230</v>
      </c>
      <c r="K27" s="47" t="s">
        <v>230</v>
      </c>
      <c r="L27" s="47" t="s">
        <v>230</v>
      </c>
      <c r="M27" s="38" t="s">
        <v>300</v>
      </c>
      <c r="N27" s="53" t="s">
        <v>517</v>
      </c>
      <c r="O27" s="65" t="s">
        <v>417</v>
      </c>
      <c r="P27" s="53" t="s">
        <v>493</v>
      </c>
      <c r="Q27" s="53" t="s">
        <v>518</v>
      </c>
      <c r="R27" s="38" t="s">
        <v>297</v>
      </c>
      <c r="S27" s="67"/>
      <c r="V27" s="12">
        <f>MATCH($C$1,RAG!$B$1:$B$1013, 0)</f>
        <v>19</v>
      </c>
    </row>
  </sheetData>
  <sheetProtection algorithmName="SHA-512" hashValue="w6nSyLLtlhZ9POoSeNQLM8nLO6qx6nCWAwP/LeVwKgh2pSe0QGaB6OEgdqefQ5dpnknnzmagQVSawsks4XTJsw==" saltValue="B4BigMulITFjy7+AH8AzcA==" spinCount="100000" sheet="1" objects="1" scenarios="1"/>
  <mergeCells count="3">
    <mergeCell ref="A10:C10"/>
    <mergeCell ref="D10:G10"/>
    <mergeCell ref="H10:S10"/>
  </mergeCells>
  <conditionalFormatting sqref="E12:E27">
    <cfRule type="cellIs" dxfId="1685" priority="43" operator="greaterThan">
      <formula>0</formula>
    </cfRule>
  </conditionalFormatting>
  <conditionalFormatting sqref="F12:F14 F16:F27">
    <cfRule type="cellIs" dxfId="1684" priority="42" operator="greaterThan">
      <formula>0</formula>
    </cfRule>
  </conditionalFormatting>
  <conditionalFormatting sqref="G12:G14 G16:G27">
    <cfRule type="cellIs" dxfId="1683" priority="41" operator="greaterThan">
      <formula>0</formula>
    </cfRule>
  </conditionalFormatting>
  <conditionalFormatting sqref="M12:M27">
    <cfRule type="cellIs" dxfId="1682" priority="36" operator="equal">
      <formula>"Minor Negative"</formula>
    </cfRule>
    <cfRule type="cellIs" dxfId="1681" priority="37" operator="equal">
      <formula>"Significant Negative"</formula>
    </cfRule>
    <cfRule type="cellIs" dxfId="1680" priority="38" operator="equal">
      <formula>"Minor Positive"</formula>
    </cfRule>
    <cfRule type="cellIs" dxfId="1679" priority="39" operator="equal">
      <formula>"Significant Positive"</formula>
    </cfRule>
    <cfRule type="cellIs" dxfId="1678" priority="40" operator="equal">
      <formula>"Neutral"</formula>
    </cfRule>
  </conditionalFormatting>
  <conditionalFormatting sqref="N21">
    <cfRule type="cellIs" dxfId="1677" priority="44" operator="equal">
      <formula>"Significant Negative"</formula>
    </cfRule>
    <cfRule type="cellIs" dxfId="1676" priority="45" operator="equal">
      <formula>"Minor Negative"</formula>
    </cfRule>
    <cfRule type="cellIs" dxfId="1675" priority="46" operator="equal">
      <formula>"Uncertain"</formula>
    </cfRule>
    <cfRule type="cellIs" dxfId="1674" priority="47" operator="equal">
      <formula>"Neutral"</formula>
    </cfRule>
    <cfRule type="cellIs" dxfId="1673" priority="48" operator="equal">
      <formula>"Minor Positive"</formula>
    </cfRule>
    <cfRule type="cellIs" dxfId="1672" priority="49" operator="equal">
      <formula>"Significant Positive"</formula>
    </cfRule>
  </conditionalFormatting>
  <conditionalFormatting sqref="R12:R27">
    <cfRule type="cellIs" dxfId="1671" priority="1" operator="equal">
      <formula>"Minor Negative"</formula>
    </cfRule>
    <cfRule type="cellIs" dxfId="1670" priority="2" operator="equal">
      <formula>"Significant Negative"</formula>
    </cfRule>
    <cfRule type="cellIs" dxfId="1669" priority="3" operator="equal">
      <formula>"Minor Positive"</formula>
    </cfRule>
    <cfRule type="cellIs" dxfId="1668" priority="4" operator="equal">
      <formula>"Significant Positive"</formula>
    </cfRule>
    <cfRule type="cellIs" dxfId="1667" priority="5" operator="equal">
      <formula>"Neutral"</formula>
    </cfRule>
  </conditionalFormatting>
  <dataValidations count="7">
    <dataValidation type="list" allowBlank="1" showInputMessage="1" showErrorMessage="1" sqref="D12:D27 O12:O27" xr:uid="{D98C76F2-26A4-43AB-ADA6-B917B18B04D2}">
      <formula1>"Yes,No"</formula1>
    </dataValidation>
    <dataValidation type="list" allowBlank="1" showInputMessage="1" showErrorMessage="1" sqref="M12:M27 R12:R27" xr:uid="{95149BE8-316F-4A81-9F0B-78A309C93A76}">
      <formula1>"Significant Positive,Minor Positive,Neutral,Uncertain,Minor Negative,Significant Negative"</formula1>
    </dataValidation>
    <dataValidation type="list" allowBlank="1" showInputMessage="1" showErrorMessage="1" sqref="L12:L27" xr:uid="{7FC78EDA-453E-4154-880E-9D7B3C8CDCD5}">
      <formula1>"Permenant/Irreversible,Permenant/Reversible,Temporary/Irreversible,Temporary/Reversible,N/A"</formula1>
    </dataValidation>
    <dataValidation type="list" allowBlank="1" showInputMessage="1" showErrorMessage="1" sqref="K12:K27" xr:uid="{6368A373-93A9-4F70-943A-1F6EA319265F}">
      <formula1>"Localised,District-wide,Regional,National,N/A"</formula1>
    </dataValidation>
    <dataValidation type="list" allowBlank="1" showInputMessage="1" showErrorMessage="1" sqref="J12:J27" xr:uid="{787A2386-4086-4859-8E04-8DD7EBB07BBA}">
      <formula1>"Short(&lt;5yrs),Short/Medium,Medium(10yrs),Medium/Long,Long(20+yrs),N/A"</formula1>
    </dataValidation>
    <dataValidation type="list" allowBlank="1" showInputMessage="1" showErrorMessage="1" sqref="I12:I27" xr:uid="{73F642A0-8310-4F8C-BE10-236B7EA34B2A}">
      <formula1>"Low,Medium,High,N/A"</formula1>
    </dataValidation>
    <dataValidation type="list" allowBlank="1" showInputMessage="1" showErrorMessage="1" sqref="H12:H27" xr:uid="{705375A2-0EDC-4AA3-AB45-6A6307BF4566}">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DB6F-948C-448E-9368-8FE3EC046D07}">
  <sheetPr>
    <tabColor theme="9" tint="0.59999389629810485"/>
  </sheetPr>
  <dimension ref="A1:X27"/>
  <sheetViews>
    <sheetView showGridLines="0" showWhiteSpace="0" zoomScale="80" zoomScaleNormal="80" zoomScaleSheetLayoutView="51" zoomScalePageLayoutView="20" workbookViewId="0">
      <pane xSplit="2" topLeftCell="I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9.1796875" hidden="1" customWidth="1"/>
    <col min="23" max="23" width="8.7265625" hidden="1" customWidth="1"/>
    <col min="24" max="24" width="9.1796875" hidden="1" customWidth="1"/>
  </cols>
  <sheetData>
    <row r="1" spans="1:23">
      <c r="A1" s="7" t="s">
        <v>240</v>
      </c>
      <c r="B1" s="228"/>
      <c r="C1" s="45" t="s">
        <v>1622</v>
      </c>
      <c r="D1" s="63"/>
      <c r="E1" s="63"/>
      <c r="F1" s="63"/>
      <c r="G1" s="63"/>
      <c r="H1" s="63"/>
      <c r="I1" s="1"/>
      <c r="J1" s="1"/>
      <c r="K1" s="1"/>
      <c r="L1" s="1"/>
      <c r="M1" s="1"/>
      <c r="N1" s="1"/>
      <c r="O1" s="1"/>
      <c r="P1" s="1"/>
      <c r="Q1" s="1"/>
      <c r="R1" s="1"/>
      <c r="S1" s="1"/>
    </row>
    <row r="2" spans="1:23">
      <c r="A2" s="7" t="s">
        <v>241</v>
      </c>
      <c r="B2" s="228"/>
      <c r="C2" s="45" t="s">
        <v>1347</v>
      </c>
      <c r="D2" s="63"/>
      <c r="E2" s="63"/>
      <c r="F2" s="63"/>
      <c r="G2" s="63"/>
      <c r="H2" s="63"/>
      <c r="I2" s="1"/>
      <c r="J2" s="1"/>
      <c r="K2" s="1"/>
      <c r="L2" s="1"/>
      <c r="M2" s="1"/>
      <c r="N2" s="1"/>
      <c r="O2" s="1"/>
      <c r="P2" s="1"/>
      <c r="Q2" s="1"/>
      <c r="R2" s="1"/>
      <c r="S2" s="1"/>
    </row>
    <row r="3" spans="1:23">
      <c r="A3" s="8" t="s">
        <v>242</v>
      </c>
      <c r="B3" s="229"/>
      <c r="C3" s="45" t="s">
        <v>89</v>
      </c>
      <c r="D3" s="63"/>
      <c r="E3" s="63"/>
      <c r="F3" s="63"/>
      <c r="G3" s="63"/>
      <c r="H3" s="63"/>
      <c r="I3" s="1"/>
      <c r="J3" s="1"/>
      <c r="K3" s="1"/>
      <c r="L3" s="1"/>
      <c r="M3" s="1"/>
      <c r="N3" s="1"/>
      <c r="O3" s="1"/>
      <c r="P3" s="1"/>
      <c r="Q3" s="1"/>
      <c r="R3" s="1"/>
      <c r="S3" s="1"/>
    </row>
    <row r="4" spans="1:23">
      <c r="A4" s="8" t="s">
        <v>243</v>
      </c>
      <c r="B4" s="229"/>
      <c r="C4" s="45" t="s">
        <v>1323</v>
      </c>
      <c r="D4" s="63"/>
      <c r="E4" s="63"/>
      <c r="F4" s="63"/>
      <c r="G4" s="63"/>
      <c r="H4" s="63"/>
      <c r="I4" s="1"/>
      <c r="J4" s="1"/>
      <c r="K4" s="1"/>
      <c r="L4" s="1"/>
      <c r="M4" s="1"/>
      <c r="N4" s="1"/>
      <c r="O4" s="1"/>
      <c r="P4" s="1"/>
      <c r="Q4" s="1"/>
      <c r="R4" s="1"/>
      <c r="S4" s="1"/>
    </row>
    <row r="5" spans="1:23">
      <c r="A5" s="8" t="s">
        <v>244</v>
      </c>
      <c r="B5" s="229"/>
      <c r="C5" s="14" t="s">
        <v>1348</v>
      </c>
      <c r="D5" s="63"/>
      <c r="E5" s="63"/>
      <c r="F5" s="63"/>
      <c r="G5" s="63"/>
      <c r="H5" s="63"/>
      <c r="I5" s="1"/>
      <c r="J5" s="1"/>
      <c r="K5" s="1"/>
      <c r="L5" s="1"/>
      <c r="M5" s="1"/>
      <c r="N5" s="1"/>
      <c r="O5" s="1"/>
      <c r="P5" s="1"/>
      <c r="Q5" s="1"/>
      <c r="R5" s="1"/>
      <c r="S5" s="1"/>
    </row>
    <row r="6" spans="1:23" ht="57" customHeight="1">
      <c r="A6" s="8" t="s">
        <v>245</v>
      </c>
      <c r="B6" s="229"/>
      <c r="C6" s="45" t="s">
        <v>1349</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46198</v>
      </c>
      <c r="D9" s="1" t="s">
        <v>405</v>
      </c>
      <c r="E9" s="1"/>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1991</v>
      </c>
      <c r="O12" s="227" t="s">
        <v>417</v>
      </c>
      <c r="P12" s="226" t="s">
        <v>499</v>
      </c>
      <c r="Q12" s="70" t="s">
        <v>1916</v>
      </c>
      <c r="R12" s="218" t="s">
        <v>294</v>
      </c>
      <c r="S12" s="221" t="s">
        <v>424</v>
      </c>
      <c r="T12" s="56"/>
      <c r="W12" s="12">
        <f>MATCH($C$1,RAG!$B$1:$B$144, 0)</f>
        <v>20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1350</v>
      </c>
      <c r="O13" s="65" t="s">
        <v>417</v>
      </c>
      <c r="P13" s="53"/>
      <c r="Q13" s="53"/>
      <c r="R13" s="38" t="s">
        <v>294</v>
      </c>
      <c r="S13" s="67"/>
      <c r="T13" s="57"/>
      <c r="W13" s="12">
        <f>MATCH($C$1,RAG!$B$1:$B$144, 0)</f>
        <v>20</v>
      </c>
    </row>
    <row r="14" spans="1:23" ht="208" customHeight="1">
      <c r="A14" s="189" t="s">
        <v>432</v>
      </c>
      <c r="B14" s="41" t="s">
        <v>31</v>
      </c>
      <c r="C14" s="40" t="s">
        <v>433</v>
      </c>
      <c r="D14" s="11" t="s">
        <v>417</v>
      </c>
      <c r="E14" s="11">
        <f ca="1">COUNTIFS(INDIRECT("RAG!$C$"&amp;$W14&amp;":$AX$"&amp;$W14),E$11,RAG!$C$2:$AX$2,$B14)</f>
        <v>3</v>
      </c>
      <c r="F14" s="11">
        <f ca="1">COUNTIFS(INDIRECT("RAG!$C$"&amp;$W14&amp;":$AX$"&amp;$W14),F$11,RAG!$C$2:$AX$2,$B14)</f>
        <v>2</v>
      </c>
      <c r="G14" s="11">
        <f ca="1">COUNTIFS(INDIRECT("RAG!$C$"&amp;$W14&amp;":$AX$"&amp;$W14),G$11,RAG!$C$2:$AX$2,$B14)</f>
        <v>3</v>
      </c>
      <c r="H14" s="47" t="s">
        <v>230</v>
      </c>
      <c r="I14" s="47" t="s">
        <v>230</v>
      </c>
      <c r="J14" s="47" t="s">
        <v>230</v>
      </c>
      <c r="K14" s="47" t="s">
        <v>230</v>
      </c>
      <c r="L14" s="47" t="s">
        <v>230</v>
      </c>
      <c r="M14" s="38" t="s">
        <v>295</v>
      </c>
      <c r="N14" s="53" t="s">
        <v>1351</v>
      </c>
      <c r="O14" s="65" t="s">
        <v>417</v>
      </c>
      <c r="P14" s="53" t="s">
        <v>435</v>
      </c>
      <c r="Q14" s="70" t="s">
        <v>1254</v>
      </c>
      <c r="R14" s="38" t="s">
        <v>295</v>
      </c>
      <c r="S14" s="53"/>
      <c r="T14" s="56"/>
      <c r="W14" s="12">
        <f>MATCH($C$1,RAG!$B$1:$B$144, 0)</f>
        <v>20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MATCH($C$1,RAG!$B$1:$B$144, 0)</f>
        <v>20</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MATCH($C$1,RAG!$B$1:$B$144, 0)</f>
        <v>20</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1352</v>
      </c>
      <c r="O17" s="65" t="s">
        <v>417</v>
      </c>
      <c r="P17" s="67"/>
      <c r="Q17" s="66"/>
      <c r="R17" s="38" t="s">
        <v>294</v>
      </c>
      <c r="S17" s="53"/>
      <c r="T17" s="58"/>
      <c r="W17" s="12">
        <f>MATCH($C$1,RAG!$B$1:$B$144, 0)</f>
        <v>20</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1353</v>
      </c>
      <c r="O18" s="65" t="s">
        <v>417</v>
      </c>
      <c r="P18" s="67"/>
      <c r="Q18" s="53"/>
      <c r="R18" s="38" t="s">
        <v>295</v>
      </c>
      <c r="S18" s="67"/>
      <c r="T18" s="56"/>
      <c r="W18" s="12">
        <f>MATCH($C$1,RAG!$B$1:$B$144, 0)</f>
        <v>20</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1354</v>
      </c>
      <c r="O19" s="65" t="s">
        <v>439</v>
      </c>
      <c r="P19" s="53" t="s">
        <v>435</v>
      </c>
      <c r="Q19" s="53" t="s">
        <v>587</v>
      </c>
      <c r="R19" s="38" t="s">
        <v>295</v>
      </c>
      <c r="S19" s="67"/>
      <c r="T19" s="56"/>
      <c r="W19" s="12">
        <f>MATCH($C$1,RAG!$B$1:$B$144, 0)</f>
        <v>20</v>
      </c>
    </row>
    <row r="20" spans="1:23" ht="183" customHeight="1">
      <c r="A20" s="189" t="s">
        <v>456</v>
      </c>
      <c r="B20" s="41" t="s">
        <v>13</v>
      </c>
      <c r="C20" s="40" t="s">
        <v>457</v>
      </c>
      <c r="D20" s="11" t="s">
        <v>417</v>
      </c>
      <c r="E20" s="11">
        <f ca="1">COUNTIFS(INDIRECT("RAG!$C$"&amp;$W20&amp;":$AX$"&amp;$W20),E$11,RAG!$C$2:$AX$2,$B20)</f>
        <v>0</v>
      </c>
      <c r="F20" s="11">
        <f ca="1">COUNTIFS(INDIRECT("RAG!$C$"&amp;$W20&amp;":$AX$"&amp;$W20),F$11,RAG!$C$2:$AX$2,$B20)</f>
        <v>0</v>
      </c>
      <c r="G20" s="11">
        <f ca="1">COUNTIFS(INDIRECT("RAG!$C$"&amp;$W20&amp;":$AX$"&amp;$W20),G$11,RAG!$C$2:$AX$2,$B20)</f>
        <v>3</v>
      </c>
      <c r="H20" s="47" t="s">
        <v>418</v>
      </c>
      <c r="I20" s="47" t="s">
        <v>427</v>
      </c>
      <c r="J20" s="47" t="s">
        <v>428</v>
      </c>
      <c r="K20" s="47" t="s">
        <v>421</v>
      </c>
      <c r="L20" s="47" t="s">
        <v>430</v>
      </c>
      <c r="M20" s="38" t="s">
        <v>294</v>
      </c>
      <c r="N20" s="53" t="s">
        <v>1355</v>
      </c>
      <c r="O20" s="65" t="s">
        <v>439</v>
      </c>
      <c r="P20" s="53"/>
      <c r="Q20" s="53"/>
      <c r="R20" s="38" t="s">
        <v>294</v>
      </c>
      <c r="S20" s="53"/>
      <c r="T20" s="58"/>
      <c r="W20" s="12">
        <f>MATCH($C$1,RAG!$B$1:$B$144, 0)</f>
        <v>20</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1356</v>
      </c>
      <c r="O21" s="65" t="s">
        <v>417</v>
      </c>
      <c r="P21" s="67"/>
      <c r="Q21" s="53"/>
      <c r="R21" s="38" t="s">
        <v>295</v>
      </c>
      <c r="S21" s="53"/>
      <c r="T21" s="58"/>
      <c r="W21" s="12">
        <f>MATCH($C$1,RAG!$B$1:$B$144, 0)</f>
        <v>20</v>
      </c>
    </row>
    <row r="22" spans="1:23" ht="331" customHeight="1">
      <c r="A22" s="189" t="s">
        <v>463</v>
      </c>
      <c r="B22" s="41" t="s">
        <v>15</v>
      </c>
      <c r="C22" s="40" t="s">
        <v>464</v>
      </c>
      <c r="D22" s="11" t="s">
        <v>417</v>
      </c>
      <c r="E22" s="11">
        <f ca="1">COUNTIFS(INDIRECT("RAG!$C$"&amp;$W22&amp;":$AX$"&amp;$W22),E$11,RAG!$C$2:$AX$2,$B22)</f>
        <v>4</v>
      </c>
      <c r="F22" s="11">
        <f ca="1">COUNTIFS(INDIRECT("RAG!$C$"&amp;$W22&amp;":$AX$"&amp;$W22),F$11,RAG!$C$2:$AX$2,$B22)</f>
        <v>1</v>
      </c>
      <c r="G22" s="11">
        <f ca="1">COUNTIFS(INDIRECT("RAG!$C$"&amp;$W22&amp;":$AX$"&amp;$W22),G$11,RAG!$C$2:$AX$2,$B22)</f>
        <v>0</v>
      </c>
      <c r="H22" s="47" t="s">
        <v>418</v>
      </c>
      <c r="I22" s="47" t="s">
        <v>458</v>
      </c>
      <c r="J22" s="47" t="s">
        <v>428</v>
      </c>
      <c r="K22" s="47" t="s">
        <v>421</v>
      </c>
      <c r="L22" s="47" t="s">
        <v>430</v>
      </c>
      <c r="M22" s="38" t="s">
        <v>300</v>
      </c>
      <c r="N22" s="53" t="s">
        <v>1992</v>
      </c>
      <c r="O22" s="65" t="s">
        <v>417</v>
      </c>
      <c r="P22" s="53" t="s">
        <v>466</v>
      </c>
      <c r="Q22" s="53" t="s">
        <v>590</v>
      </c>
      <c r="R22" s="38" t="s">
        <v>300</v>
      </c>
      <c r="S22" s="73" t="s">
        <v>468</v>
      </c>
      <c r="T22" s="56"/>
      <c r="W22" s="12">
        <f>MATCH($C$1,RAG!$B$1:$B$144, 0)</f>
        <v>20</v>
      </c>
    </row>
    <row r="23" spans="1:23" ht="166.5" customHeight="1">
      <c r="A23" s="189" t="s">
        <v>469</v>
      </c>
      <c r="B23" s="41" t="s">
        <v>19</v>
      </c>
      <c r="C23" s="40" t="s">
        <v>470</v>
      </c>
      <c r="D23" s="11" t="s">
        <v>417</v>
      </c>
      <c r="E23" s="11">
        <f ca="1">COUNTIFS(INDIRECT("RAG!$C$"&amp;$W23&amp;":$AX$"&amp;$W23),E$11,RAG!$C$2:$AX$2,$B23)</f>
        <v>0</v>
      </c>
      <c r="F23" s="11">
        <f ca="1">COUNTIFS(INDIRECT("RAG!$C$"&amp;$W23&amp;":$AX$"&amp;$W23),F$11,RAG!$C$2:$AX$2,$B23)</f>
        <v>2</v>
      </c>
      <c r="G23" s="11">
        <f ca="1">COUNTIFS(INDIRECT("RAG!$C$"&amp;$W23&amp;":$AX$"&amp;$W23),G$11,RAG!$C$2:$AX$2,$B23)</f>
        <v>2</v>
      </c>
      <c r="H23" s="47" t="s">
        <v>418</v>
      </c>
      <c r="I23" s="47" t="s">
        <v>458</v>
      </c>
      <c r="J23" s="47" t="s">
        <v>471</v>
      </c>
      <c r="K23" s="47" t="s">
        <v>421</v>
      </c>
      <c r="L23" s="47" t="s">
        <v>430</v>
      </c>
      <c r="M23" s="38" t="s">
        <v>298</v>
      </c>
      <c r="N23" s="53" t="s">
        <v>818</v>
      </c>
      <c r="O23" s="65" t="s">
        <v>417</v>
      </c>
      <c r="P23" s="72" t="s">
        <v>473</v>
      </c>
      <c r="Q23" s="53" t="s">
        <v>1357</v>
      </c>
      <c r="R23" s="38" t="s">
        <v>297</v>
      </c>
      <c r="S23" s="67"/>
      <c r="T23" s="56"/>
      <c r="W23" s="12">
        <f>MATCH($C$1,RAG!$B$1:$B$144, 0)</f>
        <v>20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1358</v>
      </c>
      <c r="O24" s="65" t="s">
        <v>439</v>
      </c>
      <c r="P24" s="53" t="s">
        <v>555</v>
      </c>
      <c r="Q24" s="70" t="s">
        <v>742</v>
      </c>
      <c r="R24" s="38" t="s">
        <v>295</v>
      </c>
      <c r="S24" s="53"/>
      <c r="T24" s="58"/>
      <c r="W24" s="12">
        <f>MATCH($C$1,RAG!$B$1:$B$144, 0)</f>
        <v>20</v>
      </c>
    </row>
    <row r="25" spans="1:23" ht="244.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1359</v>
      </c>
      <c r="O25" s="65" t="s">
        <v>439</v>
      </c>
      <c r="P25" s="53" t="s">
        <v>483</v>
      </c>
      <c r="Q25" s="53" t="s">
        <v>484</v>
      </c>
      <c r="R25" s="38" t="s">
        <v>295</v>
      </c>
      <c r="S25" s="67"/>
      <c r="T25" s="58"/>
      <c r="W25" s="12">
        <f>MATCH($C$1,RAG!$B$1:$B$144, 0)</f>
        <v>20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1993</v>
      </c>
      <c r="O26" s="65" t="s">
        <v>439</v>
      </c>
      <c r="P26" s="46" t="s">
        <v>487</v>
      </c>
      <c r="Q26" s="46" t="s">
        <v>733</v>
      </c>
      <c r="R26" s="38" t="s">
        <v>298</v>
      </c>
      <c r="S26" s="67"/>
      <c r="T26" s="58"/>
      <c r="W26" s="12">
        <f>MATCH($C$1,RAG!$B$1:$B$144, 0)</f>
        <v>20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1360</v>
      </c>
      <c r="O27" s="65" t="s">
        <v>417</v>
      </c>
      <c r="P27" s="53" t="s">
        <v>493</v>
      </c>
      <c r="Q27" s="53" t="s">
        <v>494</v>
      </c>
      <c r="R27" s="38" t="s">
        <v>298</v>
      </c>
      <c r="S27" s="67"/>
      <c r="T27" s="58"/>
      <c r="W27" s="12">
        <f>MATCH($C$1,RAG!$B$1:$B$144, 0)</f>
        <v>20</v>
      </c>
    </row>
  </sheetData>
  <sheetProtection algorithmName="SHA-512" hashValue="woNLqH9GzcQhq1STmO/sFhXlIJzuFjwh/ipsjyHhTjtqsQcdt/c13yxECuUwqWDh4IczHZowEjz06alI/ma5mw==" saltValue="MY68z6zNOM9upbVdc8nduA==" spinCount="100000" sheet="1" objects="1" scenarios="1"/>
  <mergeCells count="3">
    <mergeCell ref="A10:C10"/>
    <mergeCell ref="D10:G10"/>
    <mergeCell ref="H10:S10"/>
  </mergeCells>
  <conditionalFormatting sqref="E12:E27">
    <cfRule type="cellIs" dxfId="1666" priority="45" operator="greaterThan">
      <formula>0</formula>
    </cfRule>
  </conditionalFormatting>
  <conditionalFormatting sqref="F12:F14 F16:F27">
    <cfRule type="cellIs" dxfId="1665" priority="44" operator="greaterThan">
      <formula>0</formula>
    </cfRule>
  </conditionalFormatting>
  <conditionalFormatting sqref="G12:G14 G16:G27">
    <cfRule type="cellIs" dxfId="1664" priority="43" operator="greaterThan">
      <formula>0</formula>
    </cfRule>
  </conditionalFormatting>
  <conditionalFormatting sqref="M12:M27">
    <cfRule type="cellIs" dxfId="1663" priority="6" operator="equal">
      <formula>"Minor Negative"</formula>
    </cfRule>
    <cfRule type="cellIs" dxfId="1662" priority="7" operator="equal">
      <formula>"Significant Negative"</formula>
    </cfRule>
    <cfRule type="cellIs" dxfId="1661" priority="8" operator="equal">
      <formula>"Minor Positive"</formula>
    </cfRule>
    <cfRule type="cellIs" dxfId="1660" priority="9" operator="equal">
      <formula>"Significant Positive"</formula>
    </cfRule>
    <cfRule type="cellIs" dxfId="1659" priority="10" operator="equal">
      <formula>"Neutral"</formula>
    </cfRule>
  </conditionalFormatting>
  <conditionalFormatting sqref="N21">
    <cfRule type="cellIs" dxfId="1658" priority="16" operator="equal">
      <formula>"Significant Negative"</formula>
    </cfRule>
    <cfRule type="cellIs" dxfId="1657" priority="17" operator="equal">
      <formula>"Minor Negative"</formula>
    </cfRule>
    <cfRule type="cellIs" dxfId="1656" priority="18" operator="equal">
      <formula>"Uncertain"</formula>
    </cfRule>
    <cfRule type="cellIs" dxfId="1655" priority="19" operator="equal">
      <formula>"Neutral"</formula>
    </cfRule>
    <cfRule type="cellIs" dxfId="1654" priority="20" operator="equal">
      <formula>"Minor Positive"</formula>
    </cfRule>
    <cfRule type="cellIs" dxfId="1653" priority="21" operator="equal">
      <formula>"Significant Positive"</formula>
    </cfRule>
  </conditionalFormatting>
  <conditionalFormatting sqref="R12:R27">
    <cfRule type="cellIs" dxfId="1652" priority="1" operator="equal">
      <formula>"Minor Negative"</formula>
    </cfRule>
    <cfRule type="cellIs" dxfId="1651" priority="2" operator="equal">
      <formula>"Significant Negative"</formula>
    </cfRule>
    <cfRule type="cellIs" dxfId="1650" priority="3" operator="equal">
      <formula>"Minor Positive"</formula>
    </cfRule>
    <cfRule type="cellIs" dxfId="1649" priority="4" operator="equal">
      <formula>"Significant Positive"</formula>
    </cfRule>
    <cfRule type="cellIs" dxfId="1648" priority="5" operator="equal">
      <formula>"Neutral"</formula>
    </cfRule>
  </conditionalFormatting>
  <dataValidations count="7">
    <dataValidation type="list" allowBlank="1" showInputMessage="1" showErrorMessage="1" sqref="D12:D27 O12:O27" xr:uid="{3003037E-F0A3-4A6D-BBDC-E0AA8D71ED35}">
      <formula1>"Yes,No"</formula1>
    </dataValidation>
    <dataValidation type="list" allowBlank="1" showInputMessage="1" showErrorMessage="1" sqref="R12:R27 M12:M27" xr:uid="{118F34C0-ADB2-439E-AA43-D827FEBF8508}">
      <formula1>"Significant Positive,Minor Positive,Neutral,Uncertain,Minor Negative,Significant Negative"</formula1>
    </dataValidation>
    <dataValidation type="list" allowBlank="1" showInputMessage="1" showErrorMessage="1" sqref="L12:L27" xr:uid="{A2B21FB8-B9D6-442A-9FE6-E1E69EF59855}">
      <formula1>"Permenant/Irreversible,Permenant/Reversible,Temporary/Irreversible,Temporary/Reversible,N/A"</formula1>
    </dataValidation>
    <dataValidation type="list" allowBlank="1" showInputMessage="1" showErrorMessage="1" sqref="K12:K27" xr:uid="{E7B22C27-A3A1-475F-AF2E-6F8BA9CDF47B}">
      <formula1>"Localised,District-wide,Regional,National,N/A"</formula1>
    </dataValidation>
    <dataValidation type="list" allowBlank="1" showInputMessage="1" showErrorMessage="1" sqref="J12:J27" xr:uid="{FC0CDD2B-E434-4475-B793-D79CB6740BFC}">
      <formula1>"Short(&lt;5yrs),Short/Medium,Medium(10yrs),Medium/Long,Long(20+yrs),N/A"</formula1>
    </dataValidation>
    <dataValidation type="list" allowBlank="1" showInputMessage="1" showErrorMessage="1" sqref="I12:I27" xr:uid="{7C695593-97AD-4B6B-8B3D-121DC7ED1F9C}">
      <formula1>"Low,Medium,High,N/A"</formula1>
    </dataValidation>
    <dataValidation type="list" allowBlank="1" showInputMessage="1" showErrorMessage="1" sqref="H12:H27" xr:uid="{209E53C7-0A47-4A7E-A89A-6D3DD273932C}">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3C7D-C332-4239-86D1-41DDC93104B9}">
  <sheetPr codeName="Sheet9">
    <tabColor theme="5" tint="0.59999389629810485"/>
    <pageSetUpPr fitToPage="1"/>
  </sheetPr>
  <dimension ref="A1:V27"/>
  <sheetViews>
    <sheetView showGridLines="0" showWhiteSpace="0" zoomScale="70" zoomScaleNormal="70" zoomScaleSheetLayoutView="51" zoomScalePageLayoutView="30" workbookViewId="0">
      <pane xSplit="2" topLeftCell="J1" activePane="topRight" state="frozen"/>
      <selection activeCell="P6" sqref="P6"/>
      <selection pane="topRight" activeCell="N26" sqref="N26"/>
    </sheetView>
  </sheetViews>
  <sheetFormatPr defaultRowHeight="39" customHeight="1"/>
  <cols>
    <col min="1" max="1" width="55.1796875" customWidth="1"/>
    <col min="2" max="2" width="16.7265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67.453125" customWidth="1"/>
    <col min="15" max="15" width="23.81640625" customWidth="1"/>
    <col min="16" max="17" width="40.54296875" customWidth="1"/>
    <col min="18" max="18" width="20.7265625" customWidth="1"/>
    <col min="19" max="19" width="32.1796875" bestFit="1" customWidth="1"/>
    <col min="22" max="22" width="0" hidden="1" customWidth="1"/>
  </cols>
  <sheetData>
    <row r="1" spans="1:22" ht="14.5">
      <c r="A1" s="7" t="s">
        <v>240</v>
      </c>
      <c r="B1" s="43"/>
      <c r="C1" s="45" t="s">
        <v>71</v>
      </c>
      <c r="D1" s="63"/>
      <c r="E1" s="63"/>
      <c r="F1" s="63"/>
      <c r="G1" s="63"/>
      <c r="H1" s="63"/>
      <c r="I1" s="1"/>
      <c r="J1" s="1"/>
      <c r="K1" s="1"/>
      <c r="L1" s="1"/>
      <c r="M1" s="1"/>
      <c r="N1" s="1"/>
      <c r="O1" s="1"/>
      <c r="P1" s="1"/>
      <c r="Q1" s="1"/>
      <c r="R1" s="1"/>
      <c r="S1" s="1"/>
    </row>
    <row r="2" spans="1:22" ht="14.5">
      <c r="A2" s="7" t="s">
        <v>241</v>
      </c>
      <c r="B2" s="43"/>
      <c r="C2" s="45" t="s">
        <v>519</v>
      </c>
      <c r="D2" s="63"/>
      <c r="E2" s="63"/>
      <c r="F2" s="63"/>
      <c r="G2" s="63"/>
      <c r="H2" s="63"/>
      <c r="I2" s="1"/>
      <c r="J2" s="1"/>
      <c r="K2" s="1"/>
      <c r="L2" s="1"/>
      <c r="M2" s="1"/>
      <c r="N2" s="1"/>
      <c r="O2" s="1"/>
      <c r="P2" s="1"/>
      <c r="Q2" s="1"/>
      <c r="R2" s="1"/>
      <c r="S2" s="1"/>
    </row>
    <row r="3" spans="1:22" ht="14.5">
      <c r="A3" s="8" t="s">
        <v>242</v>
      </c>
      <c r="B3" s="44"/>
      <c r="C3" s="45" t="s">
        <v>520</v>
      </c>
      <c r="D3" s="63"/>
      <c r="E3" s="63"/>
      <c r="F3" s="63"/>
      <c r="G3" s="63"/>
      <c r="H3" s="63"/>
      <c r="I3" s="1"/>
      <c r="J3" s="1"/>
      <c r="K3" s="1"/>
      <c r="L3" s="1"/>
      <c r="M3" s="1"/>
      <c r="N3" s="1"/>
      <c r="O3" s="1"/>
      <c r="P3" s="1"/>
      <c r="Q3" s="1"/>
      <c r="R3" s="1"/>
      <c r="S3" s="1"/>
    </row>
    <row r="4" spans="1:22" ht="14.5">
      <c r="A4" s="8" t="s">
        <v>243</v>
      </c>
      <c r="B4" s="44"/>
      <c r="C4" s="14">
        <v>125</v>
      </c>
      <c r="D4" s="63"/>
      <c r="E4" s="63"/>
      <c r="F4" s="63"/>
      <c r="G4" s="63"/>
      <c r="H4" s="63"/>
      <c r="I4" s="1"/>
      <c r="J4" s="1"/>
      <c r="K4" s="1"/>
      <c r="L4" s="1"/>
      <c r="M4" s="1"/>
      <c r="N4" s="1"/>
      <c r="O4" s="1"/>
      <c r="P4" s="1"/>
      <c r="Q4" s="1"/>
      <c r="R4" s="1"/>
      <c r="S4" s="1"/>
    </row>
    <row r="5" spans="1:22" ht="14.5">
      <c r="A5" s="8" t="s">
        <v>244</v>
      </c>
      <c r="B5" s="44"/>
      <c r="C5" s="14">
        <v>7.52</v>
      </c>
      <c r="D5" s="63"/>
      <c r="E5" s="63"/>
      <c r="F5" s="63"/>
      <c r="G5" s="63"/>
      <c r="H5" s="63"/>
      <c r="I5" s="1"/>
      <c r="J5" s="1"/>
      <c r="K5" s="1"/>
      <c r="L5" s="1"/>
      <c r="M5" s="1"/>
      <c r="N5" s="1"/>
      <c r="O5" s="1"/>
      <c r="P5" s="1"/>
      <c r="Q5" s="1"/>
      <c r="R5" s="1"/>
      <c r="S5" s="1"/>
    </row>
    <row r="6" spans="1:22" ht="14.5">
      <c r="A6" s="8" t="s">
        <v>245</v>
      </c>
      <c r="B6" s="44"/>
      <c r="C6" s="45" t="s">
        <v>497</v>
      </c>
      <c r="D6" s="63"/>
      <c r="E6" s="63"/>
      <c r="F6" s="63"/>
      <c r="G6" s="63"/>
      <c r="H6" s="63"/>
      <c r="I6" s="1"/>
      <c r="J6" s="1"/>
      <c r="K6" s="1"/>
      <c r="L6" s="1"/>
      <c r="M6" s="1"/>
      <c r="N6" s="1"/>
      <c r="O6" s="1"/>
      <c r="P6" s="1"/>
      <c r="Q6" s="1"/>
      <c r="R6" s="1"/>
      <c r="S6" s="1"/>
    </row>
    <row r="7" spans="1:22" ht="14.5">
      <c r="A7" s="8" t="s">
        <v>246</v>
      </c>
      <c r="B7" s="44"/>
      <c r="C7" s="45" t="s">
        <v>402</v>
      </c>
      <c r="D7" s="63"/>
      <c r="E7" s="63"/>
      <c r="F7" s="63"/>
      <c r="G7" s="63"/>
      <c r="H7" s="63"/>
      <c r="I7" s="1"/>
      <c r="J7" s="1"/>
      <c r="K7" s="1"/>
      <c r="L7" s="1"/>
      <c r="M7" s="1"/>
      <c r="N7" s="1"/>
      <c r="O7" s="1"/>
      <c r="P7" s="1"/>
      <c r="Q7" s="1"/>
      <c r="R7" s="1"/>
      <c r="S7" s="1"/>
    </row>
    <row r="8" spans="1:22" ht="14.5">
      <c r="A8" s="8" t="s">
        <v>247</v>
      </c>
      <c r="B8" s="44"/>
      <c r="C8" s="46" t="s">
        <v>403</v>
      </c>
      <c r="D8" s="64"/>
      <c r="E8" s="64"/>
      <c r="F8" s="64"/>
      <c r="G8" s="64"/>
      <c r="H8" s="64"/>
      <c r="I8" s="1"/>
      <c r="J8" s="1"/>
      <c r="K8" s="1"/>
      <c r="L8" s="1"/>
      <c r="M8" s="1"/>
      <c r="N8" s="1"/>
      <c r="O8" s="1"/>
      <c r="P8" s="1"/>
      <c r="Q8" s="1"/>
      <c r="R8" s="1"/>
      <c r="S8" s="1"/>
    </row>
    <row r="9" spans="1:22" ht="14.5">
      <c r="A9" s="97" t="s">
        <v>404</v>
      </c>
      <c r="C9" s="235">
        <v>46141</v>
      </c>
      <c r="D9" s="1" t="s">
        <v>405</v>
      </c>
      <c r="E9" s="1" t="s">
        <v>406</v>
      </c>
      <c r="F9" s="1"/>
      <c r="G9" s="1"/>
      <c r="H9" s="1"/>
      <c r="I9" s="1"/>
      <c r="J9" s="1"/>
      <c r="K9" s="1"/>
      <c r="L9" s="1"/>
      <c r="M9" s="1"/>
      <c r="N9" s="1"/>
      <c r="O9" s="1"/>
      <c r="P9" s="1"/>
      <c r="Q9" s="1"/>
      <c r="R9" s="1"/>
      <c r="S9" s="1"/>
    </row>
    <row r="10" spans="1:22" ht="39"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39"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6">
      <c r="A12" s="233" t="s">
        <v>415</v>
      </c>
      <c r="B12" s="215" t="s">
        <v>30</v>
      </c>
      <c r="C12" s="216" t="s">
        <v>416</v>
      </c>
      <c r="D12" s="217" t="s">
        <v>417</v>
      </c>
      <c r="E12" s="217">
        <f ca="1">COUNTIFS(INDIRECT("RAG!$C$"&amp;$V12&amp;":$AX$"&amp;$V12),E$11,RAG!$C$2:$AX$2,$B12)</f>
        <v>2</v>
      </c>
      <c r="F12" s="217">
        <f ca="1">COUNTIFS(INDIRECT("RAG!$C$"&amp;$V12&amp;":$AX$"&amp;$V12),F$11,RAG!$C$2:$AX$2,$B12)</f>
        <v>1</v>
      </c>
      <c r="G12" s="217">
        <f ca="1">COUNTIFS(INDIRECT("RAG!$C$"&amp;$V12&amp;":$AX$"&amp;$V12),G$11,RAG!$C$2:$AX$2,$B12)</f>
        <v>4</v>
      </c>
      <c r="H12" s="119" t="s">
        <v>418</v>
      </c>
      <c r="I12" s="119" t="s">
        <v>458</v>
      </c>
      <c r="J12" s="119" t="s">
        <v>428</v>
      </c>
      <c r="K12" s="119" t="s">
        <v>421</v>
      </c>
      <c r="L12" s="119" t="s">
        <v>430</v>
      </c>
      <c r="M12" s="218" t="s">
        <v>298</v>
      </c>
      <c r="N12" s="226" t="s">
        <v>1994</v>
      </c>
      <c r="O12" s="227" t="s">
        <v>417</v>
      </c>
      <c r="P12" s="226" t="s">
        <v>499</v>
      </c>
      <c r="Q12" s="70" t="s">
        <v>521</v>
      </c>
      <c r="R12" s="218" t="s">
        <v>294</v>
      </c>
      <c r="S12" s="221" t="s">
        <v>424</v>
      </c>
      <c r="V12" s="12">
        <f>MATCH($C$1,RAG!$B$1:$B$22, 0)</f>
        <v>21</v>
      </c>
    </row>
    <row r="13" spans="1:22" ht="87">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419</v>
      </c>
      <c r="J13" s="47" t="s">
        <v>453</v>
      </c>
      <c r="K13" s="47" t="s">
        <v>429</v>
      </c>
      <c r="L13" s="47" t="s">
        <v>430</v>
      </c>
      <c r="M13" s="38" t="s">
        <v>522</v>
      </c>
      <c r="N13" s="53" t="s">
        <v>1656</v>
      </c>
      <c r="O13" s="65" t="s">
        <v>417</v>
      </c>
      <c r="P13" s="53"/>
      <c r="Q13" s="53"/>
      <c r="R13" s="38" t="s">
        <v>522</v>
      </c>
      <c r="S13" s="67"/>
      <c r="V13" s="12">
        <f>MATCH($C$1,RAG!$B$1:$B$22, 0)</f>
        <v>21</v>
      </c>
    </row>
    <row r="14" spans="1:22" ht="130.5">
      <c r="A14" s="189" t="s">
        <v>432</v>
      </c>
      <c r="B14" s="41" t="s">
        <v>31</v>
      </c>
      <c r="C14" s="40" t="s">
        <v>433</v>
      </c>
      <c r="D14" s="11" t="s">
        <v>417</v>
      </c>
      <c r="E14" s="11">
        <f ca="1">COUNTIFS(INDIRECT("RAG!$C$"&amp;$V14&amp;":$AX$"&amp;$V14),E$11,RAG!$C$2:$AX$2,$B14)</f>
        <v>3</v>
      </c>
      <c r="F14" s="11">
        <f ca="1">COUNTIFS(INDIRECT("RAG!$C$"&amp;$V14&amp;":$AX$"&amp;$V14),F$11,RAG!$C$2:$AX$2,$B14)</f>
        <v>1</v>
      </c>
      <c r="G14" s="11">
        <f ca="1">COUNTIFS(INDIRECT("RAG!$C$"&amp;$V14&amp;":$AX$"&amp;$V14),G$11,RAG!$C$2:$AX$2,$B14)</f>
        <v>4</v>
      </c>
      <c r="H14" s="47" t="s">
        <v>230</v>
      </c>
      <c r="I14" s="47" t="s">
        <v>230</v>
      </c>
      <c r="J14" s="47" t="s">
        <v>230</v>
      </c>
      <c r="K14" s="47" t="s">
        <v>230</v>
      </c>
      <c r="L14" s="47" t="s">
        <v>230</v>
      </c>
      <c r="M14" s="38" t="s">
        <v>295</v>
      </c>
      <c r="N14" s="53" t="s">
        <v>523</v>
      </c>
      <c r="O14" s="65" t="s">
        <v>417</v>
      </c>
      <c r="P14" s="53" t="s">
        <v>435</v>
      </c>
      <c r="Q14" s="70" t="s">
        <v>524</v>
      </c>
      <c r="R14" s="38" t="s">
        <v>295</v>
      </c>
      <c r="S14" s="53"/>
      <c r="V14" s="12">
        <f>MATCH($C$1,RAG!$B$1:$B$22, 0)</f>
        <v>21</v>
      </c>
    </row>
    <row r="15" spans="1:22" ht="87">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Q15" s="53"/>
      <c r="R15" s="38" t="s">
        <v>295</v>
      </c>
      <c r="S15" s="53" t="s">
        <v>503</v>
      </c>
      <c r="V15" s="12">
        <f>MATCH($C$1,RAG!$B$1:$B$22, 0)</f>
        <v>21</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504</v>
      </c>
      <c r="O16" s="65" t="s">
        <v>417</v>
      </c>
      <c r="P16" s="67"/>
      <c r="Q16" s="67"/>
      <c r="R16" s="38" t="s">
        <v>295</v>
      </c>
      <c r="S16" s="67"/>
      <c r="V16" s="12">
        <f>MATCH($C$1,RAG!$B$1:$B$22, 0)</f>
        <v>21</v>
      </c>
    </row>
    <row r="17" spans="1:22" ht="117.65" customHeight="1">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53" t="s">
        <v>1995</v>
      </c>
      <c r="O17" s="65" t="s">
        <v>417</v>
      </c>
      <c r="P17" s="67"/>
      <c r="Q17" s="67"/>
      <c r="R17" s="38" t="s">
        <v>294</v>
      </c>
      <c r="S17" s="67"/>
      <c r="V17" s="12">
        <f>MATCH($C$1,RAG!$B$1:$B$22, 0)</f>
        <v>21</v>
      </c>
    </row>
    <row r="18" spans="1:22" ht="87">
      <c r="A18" s="189"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53" t="s">
        <v>525</v>
      </c>
      <c r="O18" s="65" t="s">
        <v>417</v>
      </c>
      <c r="P18" s="67"/>
      <c r="Q18" s="53"/>
      <c r="R18" s="38" t="s">
        <v>295</v>
      </c>
      <c r="S18" s="67"/>
      <c r="V18" s="12">
        <f>MATCH($C$1,RAG!$B$1:$B$22, 0)</f>
        <v>21</v>
      </c>
    </row>
    <row r="19" spans="1:22" ht="209.5" customHeight="1">
      <c r="A19" s="189" t="s">
        <v>451</v>
      </c>
      <c r="B19" s="41" t="s">
        <v>11</v>
      </c>
      <c r="C19" s="40" t="s">
        <v>452</v>
      </c>
      <c r="D19" s="11" t="s">
        <v>439</v>
      </c>
      <c r="E19" s="11">
        <f ca="1">COUNTIFS(INDIRECT("RAG!$C$"&amp;$V19&amp;":$AX$"&amp;$V19),E$11,RAG!$C$2:$AX$2,$B19)</f>
        <v>3</v>
      </c>
      <c r="F19" s="11">
        <f ca="1">COUNTIFS(INDIRECT("RAG!$C$"&amp;$V19&amp;":$AX$"&amp;$V19),F$11,RAG!$C$2:$AX$2,$B19)</f>
        <v>0</v>
      </c>
      <c r="G19" s="11">
        <f ca="1">COUNTIFS(INDIRECT("RAG!$C$"&amp;$V19&amp;":$AX$"&amp;$V19),G$11,RAG!$C$2:$AX$2,$B19)</f>
        <v>2</v>
      </c>
      <c r="H19" s="47" t="s">
        <v>230</v>
      </c>
      <c r="I19" s="47" t="s">
        <v>230</v>
      </c>
      <c r="J19" s="47" t="s">
        <v>230</v>
      </c>
      <c r="K19" s="47" t="s">
        <v>230</v>
      </c>
      <c r="L19" s="47" t="s">
        <v>230</v>
      </c>
      <c r="M19" s="38" t="s">
        <v>295</v>
      </c>
      <c r="N19" s="53" t="s">
        <v>1996</v>
      </c>
      <c r="O19" s="65" t="s">
        <v>439</v>
      </c>
      <c r="P19" s="53" t="s">
        <v>435</v>
      </c>
      <c r="Q19" s="53" t="s">
        <v>1917</v>
      </c>
      <c r="R19" s="38" t="s">
        <v>295</v>
      </c>
      <c r="S19" s="67"/>
      <c r="V19" s="12">
        <f>MATCH($C$1,RAG!$B$1:$B$22, 0)</f>
        <v>21</v>
      </c>
    </row>
    <row r="20" spans="1:22" ht="58">
      <c r="A20" s="189" t="s">
        <v>456</v>
      </c>
      <c r="B20" s="41" t="s">
        <v>13</v>
      </c>
      <c r="C20" s="40" t="s">
        <v>457</v>
      </c>
      <c r="D20" s="11" t="s">
        <v>417</v>
      </c>
      <c r="E20" s="11">
        <f ca="1">COUNTIFS(INDIRECT("RAG!$C$"&amp;$V20&amp;":$AX$"&amp;$V20),E$11,RAG!$C$2:$AX$2,$B20)</f>
        <v>3</v>
      </c>
      <c r="F20" s="11">
        <f ca="1">COUNTIFS(INDIRECT("RAG!$C$"&amp;$V20&amp;":$AX$"&amp;$V20),F$11,RAG!$C$2:$AX$2,$B20)</f>
        <v>0</v>
      </c>
      <c r="G20" s="11">
        <f ca="1">COUNTIFS(INDIRECT("RAG!$C$"&amp;$V20&amp;":$AX$"&amp;$V20),G$11,RAG!$C$2:$AX$2,$B20)</f>
        <v>0</v>
      </c>
      <c r="H20" s="47" t="s">
        <v>418</v>
      </c>
      <c r="I20" s="47" t="s">
        <v>427</v>
      </c>
      <c r="J20" s="47" t="s">
        <v>428</v>
      </c>
      <c r="K20" s="47" t="s">
        <v>421</v>
      </c>
      <c r="L20" s="47" t="s">
        <v>430</v>
      </c>
      <c r="M20" s="38" t="s">
        <v>298</v>
      </c>
      <c r="N20" s="53" t="s">
        <v>526</v>
      </c>
      <c r="O20" s="65" t="s">
        <v>439</v>
      </c>
      <c r="P20" s="53"/>
      <c r="Q20" s="53"/>
      <c r="R20" s="38" t="s">
        <v>298</v>
      </c>
      <c r="S20" s="53"/>
      <c r="V20" s="12">
        <f>MATCH($C$1,RAG!$B$1:$B$22, 0)</f>
        <v>21</v>
      </c>
    </row>
    <row r="21" spans="1:22" ht="58">
      <c r="A21" s="189" t="s">
        <v>460</v>
      </c>
      <c r="B21" s="41" t="s">
        <v>14</v>
      </c>
      <c r="C21" s="40" t="s">
        <v>461</v>
      </c>
      <c r="D21" s="11" t="s">
        <v>417</v>
      </c>
      <c r="E21" s="11">
        <f ca="1">COUNTIFS(INDIRECT("RAG!$C$"&amp;$V21&amp;":$AX$"&amp;$V21),E$11,RAG!$C$2:$AX$2,$B21)</f>
        <v>1</v>
      </c>
      <c r="F21" s="11">
        <f ca="1">COUNTIFS(INDIRECT("RAG!$C$"&amp;$V21&amp;":$AX$"&amp;$V21),F$11,RAG!$C$2:$AX$2,$B21)</f>
        <v>0</v>
      </c>
      <c r="G21" s="11">
        <f ca="1">COUNTIFS(INDIRECT("RAG!$C$"&amp;$V21&amp;":$AX$"&amp;$V21),G$11,RAG!$C$2:$AX$2,$B21)</f>
        <v>0</v>
      </c>
      <c r="H21" s="47" t="s">
        <v>230</v>
      </c>
      <c r="I21" s="47" t="s">
        <v>230</v>
      </c>
      <c r="J21" s="47" t="s">
        <v>230</v>
      </c>
      <c r="K21" s="47" t="s">
        <v>230</v>
      </c>
      <c r="L21" s="47" t="s">
        <v>230</v>
      </c>
      <c r="M21" s="38" t="s">
        <v>295</v>
      </c>
      <c r="N21" s="14" t="s">
        <v>527</v>
      </c>
      <c r="O21" s="65" t="s">
        <v>417</v>
      </c>
      <c r="P21" s="67"/>
      <c r="Q21" s="53"/>
      <c r="R21" s="38" t="s">
        <v>295</v>
      </c>
      <c r="S21" s="53"/>
      <c r="V21" s="12">
        <f>MATCH($C$1,RAG!$B$1:$B$22, 0)</f>
        <v>21</v>
      </c>
    </row>
    <row r="22" spans="1:22" ht="261">
      <c r="A22" s="189"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458</v>
      </c>
      <c r="J22" s="47" t="s">
        <v>428</v>
      </c>
      <c r="K22" s="47" t="s">
        <v>421</v>
      </c>
      <c r="L22" s="47" t="s">
        <v>430</v>
      </c>
      <c r="M22" s="38" t="s">
        <v>300</v>
      </c>
      <c r="N22" s="53" t="s">
        <v>1946</v>
      </c>
      <c r="O22" s="65" t="s">
        <v>417</v>
      </c>
      <c r="P22" s="53" t="s">
        <v>528</v>
      </c>
      <c r="Q22" s="53" t="s">
        <v>529</v>
      </c>
      <c r="R22" s="38" t="s">
        <v>300</v>
      </c>
      <c r="S22" s="73" t="s">
        <v>468</v>
      </c>
      <c r="V22" s="12">
        <f>MATCH($C$1,RAG!$B$1:$B$22, 0)</f>
        <v>21</v>
      </c>
    </row>
    <row r="23" spans="1:22" ht="174">
      <c r="A23" s="189"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458</v>
      </c>
      <c r="J23" s="47" t="s">
        <v>471</v>
      </c>
      <c r="K23" s="47" t="s">
        <v>421</v>
      </c>
      <c r="L23" s="47" t="s">
        <v>430</v>
      </c>
      <c r="M23" s="38" t="s">
        <v>298</v>
      </c>
      <c r="N23" s="53" t="s">
        <v>530</v>
      </c>
      <c r="O23" s="65" t="s">
        <v>417</v>
      </c>
      <c r="P23" s="72" t="s">
        <v>473</v>
      </c>
      <c r="Q23" s="53" t="s">
        <v>474</v>
      </c>
      <c r="R23" s="38" t="s">
        <v>297</v>
      </c>
      <c r="S23" s="67"/>
      <c r="V23" s="12">
        <f>MATCH($C$1,RAG!$B$1:$B$22, 0)</f>
        <v>21</v>
      </c>
    </row>
    <row r="24" spans="1:22" ht="119.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295</v>
      </c>
      <c r="N24" s="53" t="s">
        <v>532</v>
      </c>
      <c r="O24" s="65" t="s">
        <v>439</v>
      </c>
      <c r="P24" s="53" t="s">
        <v>513</v>
      </c>
      <c r="Q24" s="70" t="s">
        <v>533</v>
      </c>
      <c r="R24" s="79" t="s">
        <v>295</v>
      </c>
      <c r="S24" s="53"/>
      <c r="V24" s="12">
        <f>MATCH($C$1,RAG!$B$1:$B$22, 0)</f>
        <v>21</v>
      </c>
    </row>
    <row r="25" spans="1:22" ht="290">
      <c r="A25" s="46" t="s">
        <v>480</v>
      </c>
      <c r="B25" s="41" t="s">
        <v>22</v>
      </c>
      <c r="C25" s="40" t="s">
        <v>481</v>
      </c>
      <c r="D25" s="11" t="s">
        <v>417</v>
      </c>
      <c r="E25" s="11">
        <f ca="1">COUNTIFS(INDIRECT("RAG!$C$"&amp;$V25&amp;":$AX$"&amp;$V25),E$11,RAG!$C$2:$AX$2,$B25)</f>
        <v>2</v>
      </c>
      <c r="F25" s="11">
        <f ca="1">COUNTIFS(INDIRECT("RAG!$C$"&amp;$V25&amp;":$AX$"&amp;$V25),F$11,RAG!$C$2:$AX$2,$B25)</f>
        <v>0</v>
      </c>
      <c r="G25" s="11">
        <f ca="1">COUNTIFS(INDIRECT("RAG!$C$"&amp;$V25&amp;":$AX$"&amp;$V25),G$11,RAG!$C$2:$AX$2,$B25)</f>
        <v>0</v>
      </c>
      <c r="H25" s="47" t="s">
        <v>230</v>
      </c>
      <c r="I25" s="47" t="s">
        <v>230</v>
      </c>
      <c r="J25" s="47" t="s">
        <v>230</v>
      </c>
      <c r="K25" s="47" t="s">
        <v>230</v>
      </c>
      <c r="L25" s="47" t="s">
        <v>230</v>
      </c>
      <c r="M25" s="38" t="s">
        <v>298</v>
      </c>
      <c r="N25" s="53" t="s">
        <v>534</v>
      </c>
      <c r="O25" s="65" t="s">
        <v>439</v>
      </c>
      <c r="P25" s="53" t="s">
        <v>483</v>
      </c>
      <c r="Q25" s="53" t="s">
        <v>535</v>
      </c>
      <c r="R25" s="79" t="s">
        <v>295</v>
      </c>
      <c r="S25" s="53"/>
      <c r="V25" s="12">
        <f>MATCH($C$1,RAG!$B$1:$B$22, 0)</f>
        <v>21</v>
      </c>
    </row>
    <row r="26" spans="1:22" ht="174">
      <c r="A26" s="189"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11" t="s">
        <v>1997</v>
      </c>
      <c r="O26" s="65" t="s">
        <v>439</v>
      </c>
      <c r="P26" s="46" t="s">
        <v>487</v>
      </c>
      <c r="Q26" s="46" t="s">
        <v>536</v>
      </c>
      <c r="R26" s="38" t="s">
        <v>295</v>
      </c>
      <c r="S26" s="67"/>
      <c r="V26" s="12">
        <f>MATCH($C$1,RAG!$B$1:$B$22, 0)</f>
        <v>21</v>
      </c>
    </row>
    <row r="27" spans="1:22" ht="130.5">
      <c r="A27" s="189"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V27" s="12">
        <f>MATCH($C$1,RAG!$B$1:$B$22, 0)</f>
        <v>21</v>
      </c>
    </row>
  </sheetData>
  <sheetProtection algorithmName="SHA-512" hashValue="JIjY1uA04fOkgygGpgrz9kiOvOpOv4Vqp8R4yzTG+s6pv+6cJxnfbfhDAt879l5Y21fU2VjE+cXW+NYfyhEJng==" saltValue="P3PBWvqTelHXyB4/9a95Qg==" spinCount="100000" sheet="1" objects="1" scenarios="1"/>
  <mergeCells count="3">
    <mergeCell ref="A10:C10"/>
    <mergeCell ref="D10:G10"/>
    <mergeCell ref="H10:S10"/>
  </mergeCells>
  <conditionalFormatting sqref="E12:E27">
    <cfRule type="cellIs" dxfId="1647" priority="30" operator="greaterThan">
      <formula>0</formula>
    </cfRule>
  </conditionalFormatting>
  <conditionalFormatting sqref="F12:F14 F16:F27">
    <cfRule type="cellIs" dxfId="1646" priority="29" operator="greaterThan">
      <formula>0</formula>
    </cfRule>
  </conditionalFormatting>
  <conditionalFormatting sqref="G12:G14 G16:G27">
    <cfRule type="cellIs" dxfId="1645" priority="28" operator="greaterThan">
      <formula>0</formula>
    </cfRule>
  </conditionalFormatting>
  <conditionalFormatting sqref="M12:M27">
    <cfRule type="cellIs" dxfId="1644" priority="6" operator="equal">
      <formula>"Minor Negative"</formula>
    </cfRule>
    <cfRule type="cellIs" dxfId="1643" priority="7" operator="equal">
      <formula>"Significant Negative"</formula>
    </cfRule>
    <cfRule type="cellIs" dxfId="1642" priority="8" operator="equal">
      <formula>"Minor Positive"</formula>
    </cfRule>
    <cfRule type="cellIs" dxfId="1641" priority="9" operator="equal">
      <formula>"Significant Positive"</formula>
    </cfRule>
    <cfRule type="cellIs" dxfId="1640" priority="10" operator="equal">
      <formula>"Neutral"</formula>
    </cfRule>
  </conditionalFormatting>
  <conditionalFormatting sqref="N21">
    <cfRule type="cellIs" dxfId="1639" priority="11" operator="equal">
      <formula>"Significant Negative"</formula>
    </cfRule>
    <cfRule type="cellIs" dxfId="1638" priority="12" operator="equal">
      <formula>"Minor Negative"</formula>
    </cfRule>
    <cfRule type="cellIs" dxfId="1637" priority="13" operator="equal">
      <formula>"Uncertain"</formula>
    </cfRule>
    <cfRule type="cellIs" dxfId="1636" priority="14" operator="equal">
      <formula>"Neutral"</formula>
    </cfRule>
    <cfRule type="cellIs" dxfId="1635" priority="15" operator="equal">
      <formula>"Minor Positive"</formula>
    </cfRule>
    <cfRule type="cellIs" dxfId="1634" priority="16" operator="equal">
      <formula>"Significant Positive"</formula>
    </cfRule>
  </conditionalFormatting>
  <conditionalFormatting sqref="R12:R27">
    <cfRule type="cellIs" dxfId="1633" priority="1" operator="equal">
      <formula>"Minor Negative"</formula>
    </cfRule>
    <cfRule type="cellIs" dxfId="1632" priority="2" operator="equal">
      <formula>"Significant Negative"</formula>
    </cfRule>
    <cfRule type="cellIs" dxfId="1631" priority="3" operator="equal">
      <formula>"Minor Positive"</formula>
    </cfRule>
    <cfRule type="cellIs" dxfId="1630" priority="4" operator="equal">
      <formula>"Significant Positive"</formula>
    </cfRule>
    <cfRule type="cellIs" dxfId="1629" priority="5" operator="equal">
      <formula>"Neutral"</formula>
    </cfRule>
  </conditionalFormatting>
  <dataValidations count="7">
    <dataValidation type="list" allowBlank="1" showInputMessage="1" showErrorMessage="1" sqref="H12:H27" xr:uid="{44A7DA4B-1512-44F6-BEE1-FEAC895F33D6}">
      <formula1>"Direct,Indirect,N/A"</formula1>
    </dataValidation>
    <dataValidation type="list" allowBlank="1" showInputMessage="1" showErrorMessage="1" sqref="I12:I27" xr:uid="{3051833F-CE1B-44A2-A009-78E87C129703}">
      <formula1>"Low,Medium,High,N/A"</formula1>
    </dataValidation>
    <dataValidation type="list" allowBlank="1" showInputMessage="1" showErrorMessage="1" sqref="J12:J27" xr:uid="{6CBD9EBB-20E5-4B67-98AA-54863851DCEB}">
      <formula1>"Short(&lt;5yrs),Short/Medium,Medium(10yrs),Medium/Long,Long(20+yrs),N/A"</formula1>
    </dataValidation>
    <dataValidation type="list" allowBlank="1" showInputMessage="1" showErrorMessage="1" sqref="K12:K27" xr:uid="{E439B7B6-D3A7-4F41-A561-5B9141E246F4}">
      <formula1>"Localised,District-wide,Regional,National,N/A"</formula1>
    </dataValidation>
    <dataValidation type="list" allowBlank="1" showInputMessage="1" showErrorMessage="1" sqref="L12:L27" xr:uid="{DD411A82-7773-4AE4-A244-ABE062B3CD19}">
      <formula1>"Permenant/Irreversible,Permenant/Reversible,Temporary/Irreversible,Temporary/Reversible,N/A"</formula1>
    </dataValidation>
    <dataValidation type="list" allowBlank="1" showInputMessage="1" showErrorMessage="1" sqref="M12:M27 R12:R27" xr:uid="{1A7BEC6B-4075-4D9F-9836-2C581CF6D8AE}">
      <formula1>"Significant Positive,Minor Positive,Neutral,Uncertain,Minor Negative,Significant Negative"</formula1>
    </dataValidation>
    <dataValidation type="list" allowBlank="1" showInputMessage="1" showErrorMessage="1" sqref="D12:D27 O12:O27" xr:uid="{C4DDA910-5599-4F3B-9DCF-FD1AB3D2477A}">
      <formula1>"Yes,No"</formula1>
    </dataValidation>
  </dataValidations>
  <pageMargins left="0.70866141732283472" right="0.70866141732283472" top="0.74803149606299213" bottom="0.74803149606299213" header="0.31496062992125984" footer="0.31496062992125984"/>
  <pageSetup paperSize="9" scale="25" fitToHeight="3" orientation="landscape" r:id="rId1"/>
  <rowBreaks count="1" manualBreakCount="1">
    <brk id="19" max="17" man="1"/>
  </rowBreaks>
  <colBreaks count="1" manualBreakCount="1">
    <brk id="2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1A26-C758-4F03-B670-27A44A1BC2ED}">
  <sheetPr codeName="Sheet12">
    <tabColor theme="5" tint="0.59999389629810485"/>
    <pageSetUpPr fitToPage="1"/>
  </sheetPr>
  <dimension ref="A1:W27"/>
  <sheetViews>
    <sheetView showGridLines="0" showWhiteSpace="0" topLeftCell="A23" zoomScale="60" zoomScaleNormal="60" zoomScaleSheetLayoutView="51" zoomScalePageLayoutView="20" workbookViewId="0">
      <pane xSplit="2" topLeftCell="L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102.54296875" bestFit="1"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3" max="23" width="0" hidden="1" customWidth="1"/>
  </cols>
  <sheetData>
    <row r="1" spans="1:23">
      <c r="A1" s="7" t="s">
        <v>240</v>
      </c>
      <c r="B1" s="228"/>
      <c r="C1" s="45" t="s">
        <v>74</v>
      </c>
      <c r="D1" s="63"/>
      <c r="E1" s="63"/>
      <c r="F1" s="63"/>
      <c r="G1" s="63"/>
      <c r="H1" s="63"/>
      <c r="I1" s="1"/>
      <c r="J1" s="1"/>
      <c r="K1" s="1"/>
      <c r="L1" s="1"/>
      <c r="M1" s="1"/>
      <c r="N1" s="1"/>
      <c r="O1" s="1"/>
      <c r="P1" s="1"/>
      <c r="Q1" s="1"/>
      <c r="R1" s="1"/>
      <c r="S1" s="1"/>
    </row>
    <row r="2" spans="1:23">
      <c r="A2" s="7" t="s">
        <v>241</v>
      </c>
      <c r="B2" s="228"/>
      <c r="C2" s="45" t="s">
        <v>561</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562</v>
      </c>
      <c r="D4" s="63"/>
      <c r="E4" s="63"/>
      <c r="F4" s="63"/>
      <c r="G4" s="63"/>
      <c r="H4" s="63"/>
      <c r="I4" s="1"/>
      <c r="J4" s="1"/>
      <c r="K4" s="1"/>
      <c r="L4" s="1"/>
      <c r="M4" s="1"/>
      <c r="N4" s="1"/>
      <c r="O4" s="1"/>
      <c r="P4" s="1"/>
      <c r="Q4" s="1"/>
      <c r="R4" s="1"/>
      <c r="S4" s="1"/>
    </row>
    <row r="5" spans="1:23">
      <c r="A5" s="8" t="s">
        <v>244</v>
      </c>
      <c r="B5" s="229"/>
      <c r="C5" s="14" t="s">
        <v>563</v>
      </c>
      <c r="D5" s="63"/>
      <c r="E5" s="63"/>
      <c r="F5" s="63"/>
      <c r="G5" s="63"/>
      <c r="H5" s="63"/>
      <c r="I5" s="1"/>
      <c r="J5" s="1"/>
      <c r="K5" s="1"/>
      <c r="L5" s="1"/>
      <c r="M5" s="1"/>
      <c r="N5" s="1"/>
      <c r="O5" s="1"/>
      <c r="P5" s="1"/>
      <c r="Q5" s="1"/>
      <c r="R5" s="1"/>
      <c r="S5" s="1"/>
    </row>
    <row r="6" spans="1:23" ht="57" customHeight="1">
      <c r="A6" s="8" t="s">
        <v>245</v>
      </c>
      <c r="B6" s="229"/>
      <c r="C6" s="45" t="s">
        <v>497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1" t="s">
        <v>405</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6"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446</v>
      </c>
      <c r="I12" s="119" t="s">
        <v>458</v>
      </c>
      <c r="J12" s="119" t="s">
        <v>471</v>
      </c>
      <c r="K12" s="119" t="s">
        <v>564</v>
      </c>
      <c r="L12" s="119" t="s">
        <v>430</v>
      </c>
      <c r="M12" s="218" t="s">
        <v>300</v>
      </c>
      <c r="N12" s="226" t="s">
        <v>1998</v>
      </c>
      <c r="O12" s="227" t="s">
        <v>417</v>
      </c>
      <c r="P12" s="226" t="s">
        <v>565</v>
      </c>
      <c r="Q12" s="70" t="s">
        <v>1999</v>
      </c>
      <c r="R12" s="218" t="s">
        <v>300</v>
      </c>
      <c r="S12" s="226"/>
      <c r="T12" s="56"/>
      <c r="W12" s="12">
        <f>MATCH($C$1,RAG!$B$1:$B$22, 0)</f>
        <v>22</v>
      </c>
    </row>
    <row r="13" spans="1:23" ht="117.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566</v>
      </c>
      <c r="O13" s="65" t="s">
        <v>417</v>
      </c>
      <c r="P13" s="53"/>
      <c r="Q13" s="53"/>
      <c r="R13" s="38" t="s">
        <v>294</v>
      </c>
      <c r="S13" s="67"/>
      <c r="T13" s="57"/>
      <c r="W13" s="12">
        <f>MATCH($C$1,RAG!$B$1:$B$22, 0)</f>
        <v>22</v>
      </c>
    </row>
    <row r="14" spans="1:23" ht="230.5"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295</v>
      </c>
      <c r="N14" s="53" t="s">
        <v>567</v>
      </c>
      <c r="O14" s="65" t="s">
        <v>417</v>
      </c>
      <c r="P14" s="53" t="s">
        <v>435</v>
      </c>
      <c r="Q14" s="70" t="s">
        <v>568</v>
      </c>
      <c r="R14" s="38" t="s">
        <v>295</v>
      </c>
      <c r="S14" s="53"/>
      <c r="T14" s="56"/>
      <c r="W14" s="12">
        <f>MATCH($C$1,RAG!$B$1:$B$22, 0)</f>
        <v>22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MATCH($C$1,RAG!$B$1:$B$22, 0)</f>
        <v>22</v>
      </c>
    </row>
    <row r="16" spans="1:23" ht="87">
      <c r="A16" s="46"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MATCH($C$1,RAG!$B$1:$B$22, 0)</f>
        <v>22</v>
      </c>
    </row>
    <row r="17" spans="1:23" ht="131.1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2000</v>
      </c>
      <c r="O17" s="65" t="s">
        <v>417</v>
      </c>
      <c r="P17" s="67"/>
      <c r="Q17" s="66"/>
      <c r="R17" s="38" t="s">
        <v>294</v>
      </c>
      <c r="S17" s="53"/>
      <c r="T17" s="58"/>
      <c r="W17" s="12">
        <f>MATCH($C$1,RAG!$B$1:$B$22, 0)</f>
        <v>22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569</v>
      </c>
      <c r="O18" s="65" t="s">
        <v>439</v>
      </c>
      <c r="P18" s="67"/>
      <c r="Q18" s="53"/>
      <c r="R18" s="38" t="s">
        <v>295</v>
      </c>
      <c r="S18" s="67"/>
      <c r="T18" s="56"/>
      <c r="W18" s="12">
        <f>MATCH($C$1,RAG!$B$1:$B$22, 0)</f>
        <v>22</v>
      </c>
    </row>
    <row r="19" spans="1:23" ht="161.15"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570</v>
      </c>
      <c r="O19" s="65" t="s">
        <v>439</v>
      </c>
      <c r="P19" s="53" t="s">
        <v>435</v>
      </c>
      <c r="Q19" s="53" t="s">
        <v>571</v>
      </c>
      <c r="R19" s="38" t="s">
        <v>295</v>
      </c>
      <c r="S19" s="67"/>
      <c r="T19" s="56"/>
      <c r="W19" s="12">
        <f>MATCH($C$1,RAG!$B$1:$B$22, 0)</f>
        <v>22</v>
      </c>
    </row>
    <row r="20" spans="1:23" ht="183" customHeight="1">
      <c r="A20" s="46"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458</v>
      </c>
      <c r="J20" s="47" t="s">
        <v>453</v>
      </c>
      <c r="K20" s="47" t="s">
        <v>421</v>
      </c>
      <c r="L20" s="47" t="s">
        <v>430</v>
      </c>
      <c r="M20" s="38" t="s">
        <v>294</v>
      </c>
      <c r="N20" s="53" t="s">
        <v>2001</v>
      </c>
      <c r="O20" s="65" t="s">
        <v>439</v>
      </c>
      <c r="P20" s="53"/>
      <c r="Q20" s="53"/>
      <c r="R20" s="38" t="s">
        <v>294</v>
      </c>
      <c r="S20" s="53"/>
      <c r="T20" s="58"/>
      <c r="W20" s="12">
        <f>MATCH($C$1,RAG!$B$1:$B$22, 0)</f>
        <v>22</v>
      </c>
    </row>
    <row r="21" spans="1:23" ht="58">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572</v>
      </c>
      <c r="O21" s="65" t="s">
        <v>417</v>
      </c>
      <c r="P21" s="67"/>
      <c r="Q21" s="53"/>
      <c r="R21" s="38" t="s">
        <v>295</v>
      </c>
      <c r="S21" s="53"/>
      <c r="T21" s="58"/>
      <c r="W21" s="12">
        <f>MATCH($C$1,RAG!$B$1:$B$22, 0)</f>
        <v>22</v>
      </c>
    </row>
    <row r="22" spans="1:23" ht="405" customHeight="1">
      <c r="A22" s="189" t="s">
        <v>463</v>
      </c>
      <c r="B22" s="41" t="s">
        <v>15</v>
      </c>
      <c r="C22" s="40" t="s">
        <v>464</v>
      </c>
      <c r="D22" s="11" t="s">
        <v>417</v>
      </c>
      <c r="E22" s="11">
        <f ca="1">COUNTIFS(INDIRECT("RAG!$C$"&amp;$W22&amp;":$AX$"&amp;$W22),E$11,RAG!$C$2:$AX$2,$B22)</f>
        <v>1</v>
      </c>
      <c r="F22" s="11">
        <f ca="1">COUNTIFS(INDIRECT("RAG!$C$"&amp;$W22&amp;":$AX$"&amp;$W22),F$11,RAG!$C$2:$AX$2,$B22)</f>
        <v>3</v>
      </c>
      <c r="G22" s="11">
        <f ca="1">COUNTIFS(INDIRECT("RAG!$C$"&amp;$W22&amp;":$AX$"&amp;$W22),G$11,RAG!$C$2:$AX$2,$B22)</f>
        <v>1</v>
      </c>
      <c r="H22" s="47" t="s">
        <v>446</v>
      </c>
      <c r="I22" s="47" t="s">
        <v>458</v>
      </c>
      <c r="J22" s="47" t="s">
        <v>471</v>
      </c>
      <c r="K22" s="47" t="s">
        <v>421</v>
      </c>
      <c r="L22" s="47" t="s">
        <v>430</v>
      </c>
      <c r="M22" s="38" t="s">
        <v>300</v>
      </c>
      <c r="N22" s="53" t="s">
        <v>2002</v>
      </c>
      <c r="O22" s="65" t="s">
        <v>417</v>
      </c>
      <c r="P22" s="53" t="s">
        <v>466</v>
      </c>
      <c r="Q22" s="53" t="s">
        <v>573</v>
      </c>
      <c r="R22" s="38" t="s">
        <v>300</v>
      </c>
      <c r="S22" s="73" t="s">
        <v>468</v>
      </c>
      <c r="T22" s="56"/>
      <c r="W22" s="12">
        <f>MATCH($C$1,RAG!$B$1:$B$22, 0)</f>
        <v>22</v>
      </c>
    </row>
    <row r="23" spans="1:23" ht="341.15"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446</v>
      </c>
      <c r="I23" s="47" t="s">
        <v>458</v>
      </c>
      <c r="J23" s="47" t="s">
        <v>471</v>
      </c>
      <c r="K23" s="47" t="s">
        <v>564</v>
      </c>
      <c r="L23" s="47" t="s">
        <v>430</v>
      </c>
      <c r="M23" s="38" t="s">
        <v>300</v>
      </c>
      <c r="N23" s="53" t="s">
        <v>574</v>
      </c>
      <c r="O23" s="65" t="s">
        <v>417</v>
      </c>
      <c r="P23" s="70" t="s">
        <v>575</v>
      </c>
      <c r="Q23" s="53" t="s">
        <v>2003</v>
      </c>
      <c r="R23" s="38" t="s">
        <v>300</v>
      </c>
      <c r="S23" s="67"/>
      <c r="T23" s="56"/>
      <c r="W23" s="12">
        <f>MATCH($C$1,RAG!$B$1:$B$22, 0)</f>
        <v>22</v>
      </c>
    </row>
    <row r="24" spans="1:23" ht="176.15" customHeight="1">
      <c r="A24" s="46"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576</v>
      </c>
      <c r="O24" s="65" t="s">
        <v>439</v>
      </c>
      <c r="P24" s="53" t="s">
        <v>513</v>
      </c>
      <c r="Q24" s="70" t="s">
        <v>556</v>
      </c>
      <c r="R24" s="38" t="s">
        <v>295</v>
      </c>
      <c r="S24" s="53"/>
      <c r="T24" s="58"/>
      <c r="W24" s="12">
        <f>MATCH($C$1,RAG!$B$1:$B$22, 0)</f>
        <v>22</v>
      </c>
    </row>
    <row r="25" spans="1:23" ht="192"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577</v>
      </c>
      <c r="O25" s="65" t="s">
        <v>439</v>
      </c>
      <c r="P25" s="53" t="s">
        <v>483</v>
      </c>
      <c r="Q25" s="53" t="s">
        <v>578</v>
      </c>
      <c r="R25" s="38" t="s">
        <v>295</v>
      </c>
      <c r="S25" s="67"/>
      <c r="T25" s="58"/>
      <c r="W25" s="12">
        <f>MATCH($C$1,RAG!$B$1:$B$22, 0)</f>
        <v>22</v>
      </c>
    </row>
    <row r="26" spans="1:23" ht="130" customHeight="1">
      <c r="A26" s="46"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446</v>
      </c>
      <c r="I26" s="47" t="s">
        <v>419</v>
      </c>
      <c r="J26" s="47" t="s">
        <v>471</v>
      </c>
      <c r="K26" s="47" t="s">
        <v>421</v>
      </c>
      <c r="L26" s="47" t="s">
        <v>1918</v>
      </c>
      <c r="M26" s="38" t="s">
        <v>298</v>
      </c>
      <c r="N26" s="53" t="s">
        <v>2004</v>
      </c>
      <c r="O26" s="65" t="s">
        <v>439</v>
      </c>
      <c r="P26" s="46" t="s">
        <v>487</v>
      </c>
      <c r="Q26" s="46" t="s">
        <v>488</v>
      </c>
      <c r="R26" s="38" t="s">
        <v>298</v>
      </c>
      <c r="S26" s="67"/>
      <c r="T26" s="58"/>
      <c r="W26" s="12">
        <f>MATCH($C$1,RAG!$B$1:$B$22, 0)</f>
        <v>22</v>
      </c>
    </row>
    <row r="27" spans="1:23" ht="208.5" customHeight="1">
      <c r="A27" s="46"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74" t="s">
        <v>560</v>
      </c>
      <c r="O27" s="65" t="s">
        <v>417</v>
      </c>
      <c r="P27" s="53" t="s">
        <v>493</v>
      </c>
      <c r="Q27" s="53" t="s">
        <v>494</v>
      </c>
      <c r="R27" s="38" t="s">
        <v>298</v>
      </c>
      <c r="S27" s="67"/>
      <c r="T27" s="58"/>
      <c r="W27" s="12">
        <f>MATCH($C$1,RAG!$B$1:$B$22, 0)</f>
        <v>22</v>
      </c>
    </row>
  </sheetData>
  <sheetProtection algorithmName="SHA-512" hashValue="Gp0XUy5reb33OuuUYzndajDFVjs3krggf15oyGJZSf0C6wqUxJrjOYW6NQlmmRCp0/S5D2VH0WXHtFlgnwWrIQ==" saltValue="O7LfHPxMWyWxeAUWOjodFg==" spinCount="100000" sheet="1" objects="1" scenarios="1"/>
  <mergeCells count="3">
    <mergeCell ref="A10:C10"/>
    <mergeCell ref="D10:G10"/>
    <mergeCell ref="H10:S10"/>
  </mergeCells>
  <conditionalFormatting sqref="E12:E27">
    <cfRule type="cellIs" dxfId="1628" priority="13" operator="greaterThan">
      <formula>0</formula>
    </cfRule>
  </conditionalFormatting>
  <conditionalFormatting sqref="F12:F14 F16:F27">
    <cfRule type="cellIs" dxfId="1627" priority="12" operator="greaterThan">
      <formula>0</formula>
    </cfRule>
  </conditionalFormatting>
  <conditionalFormatting sqref="G12:G14 G16:G27">
    <cfRule type="cellIs" dxfId="1626" priority="11" operator="greaterThan">
      <formula>0</formula>
    </cfRule>
  </conditionalFormatting>
  <conditionalFormatting sqref="M12:M27">
    <cfRule type="cellIs" dxfId="1625" priority="6" operator="equal">
      <formula>"Minor Negative"</formula>
    </cfRule>
    <cfRule type="cellIs" dxfId="1624" priority="7" operator="equal">
      <formula>"Significant Negative"</formula>
    </cfRule>
    <cfRule type="cellIs" dxfId="1623" priority="8" operator="equal">
      <formula>"Minor Positive"</formula>
    </cfRule>
    <cfRule type="cellIs" dxfId="1622" priority="9" operator="equal">
      <formula>"Significant Positive"</formula>
    </cfRule>
    <cfRule type="cellIs" dxfId="1621" priority="10" operator="equal">
      <formula>"Neutral"</formula>
    </cfRule>
  </conditionalFormatting>
  <conditionalFormatting sqref="N21">
    <cfRule type="cellIs" dxfId="1620" priority="14" operator="equal">
      <formula>"Significant Negative"</formula>
    </cfRule>
    <cfRule type="cellIs" dxfId="1619" priority="15" operator="equal">
      <formula>"Minor Negative"</formula>
    </cfRule>
    <cfRule type="cellIs" dxfId="1618" priority="16" operator="equal">
      <formula>"Uncertain"</formula>
    </cfRule>
    <cfRule type="cellIs" dxfId="1617" priority="17" operator="equal">
      <formula>"Neutral"</formula>
    </cfRule>
    <cfRule type="cellIs" dxfId="1616" priority="18" operator="equal">
      <formula>"Minor Positive"</formula>
    </cfRule>
    <cfRule type="cellIs" dxfId="1615" priority="19" operator="equal">
      <formula>"Significant Positive"</formula>
    </cfRule>
  </conditionalFormatting>
  <conditionalFormatting sqref="R12:R27">
    <cfRule type="cellIs" dxfId="1614" priority="1" operator="equal">
      <formula>"Minor Negative"</formula>
    </cfRule>
    <cfRule type="cellIs" dxfId="1613" priority="2" operator="equal">
      <formula>"Significant Negative"</formula>
    </cfRule>
    <cfRule type="cellIs" dxfId="1612" priority="3" operator="equal">
      <formula>"Minor Positive"</formula>
    </cfRule>
    <cfRule type="cellIs" dxfId="1611" priority="4" operator="equal">
      <formula>"Significant Positive"</formula>
    </cfRule>
    <cfRule type="cellIs" dxfId="1610" priority="5" operator="equal">
      <formula>"Neutral"</formula>
    </cfRule>
  </conditionalFormatting>
  <dataValidations count="8">
    <dataValidation type="list" allowBlank="1" showInputMessage="1" showErrorMessage="1" sqref="H12:H27" xr:uid="{5C10FA51-76DD-42B4-974E-985F87D3DD4F}">
      <formula1>"Direct,Indirect,N/A"</formula1>
    </dataValidation>
    <dataValidation type="list" allowBlank="1" showInputMessage="1" showErrorMessage="1" sqref="I12:I27" xr:uid="{F1A1090E-301D-4F23-9002-D56A03B23028}">
      <formula1>"Low,Medium,High,N/A"</formula1>
    </dataValidation>
    <dataValidation type="list" allowBlank="1" showInputMessage="1" showErrorMessage="1" sqref="J12:J27" xr:uid="{56A64FFF-F3C2-40D4-B03F-64ED302F56CE}">
      <formula1>"Short(&lt;5yrs),Short/Medium,Medium(10yrs),Medium/Long,Long(20+yrs),N/A"</formula1>
    </dataValidation>
    <dataValidation type="list" allowBlank="1" showInputMessage="1" showErrorMessage="1" sqref="K12:K27" xr:uid="{72D54551-1B1C-4815-B572-ADEA6E417821}">
      <formula1>"Localised,District-wide,Regional,National,N/A"</formula1>
    </dataValidation>
    <dataValidation type="list" allowBlank="1" showInputMessage="1" showErrorMessage="1" sqref="M12:M27 R12:R27" xr:uid="{27ED6EA1-FA1A-4927-8B71-C7E2456E1FAA}">
      <formula1>"Significant Positive,Minor Positive,Neutral,Uncertain,Minor Negative,Significant Negative"</formula1>
    </dataValidation>
    <dataValidation type="list" allowBlank="1" showInputMessage="1" showErrorMessage="1" sqref="D12:D27 O12:O27" xr:uid="{D4DBE5BC-3783-4C76-8463-7BAFF62B3932}">
      <formula1>"Yes,No"</formula1>
    </dataValidation>
    <dataValidation type="list" allowBlank="1" showInputMessage="1" showErrorMessage="1" sqref="L12 L14:L16 L18:L19 L21:L23 L25" xr:uid="{4C82291C-C0C0-4A79-8FFE-0EA47A1A635A}">
      <formula1>"Permanent/Irreversible,Permanent/Reversible,Temporary/Irreversible,Temporary/Reversible,N/A"</formula1>
    </dataValidation>
    <dataValidation type="list" allowBlank="1" showInputMessage="1" showErrorMessage="1" sqref="L13 L17 L20 L24 L26:L27" xr:uid="{214AB7BE-3744-4B47-8667-3B7B82FBAB4F}">
      <formula1>"Permenant/Irreversible,Permenant/Reversible,Temporary/Irreversible,Temporary/Reversible,N/A"</formula1>
    </dataValidation>
  </dataValidations>
  <pageMargins left="0.70866141732283472" right="0.70866141732283472" top="0.74803149606299213" bottom="0.74803149606299213" header="0.31496062992125984" footer="0.31496062992125984"/>
  <pageSetup paperSize="9" scale="23" fitToHeight="3" orientation="landscape" r:id="rId1"/>
  <rowBreaks count="1" manualBreakCount="1">
    <brk id="20" max="16383" man="1"/>
  </rowBreaks>
  <colBreaks count="1" manualBreakCount="1">
    <brk id="32"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A9166-20D5-4C9A-AB7E-2AEF8F4D5D1F}">
  <sheetPr codeName="Sheet21">
    <tabColor theme="5" tint="0.59999389629810485"/>
    <pageSetUpPr fitToPage="1"/>
  </sheetPr>
  <dimension ref="A1:W27"/>
  <sheetViews>
    <sheetView showGridLines="0" showWhiteSpace="0" zoomScale="85" zoomScaleNormal="85" zoomScaleSheetLayoutView="51" zoomScalePageLayoutView="20" workbookViewId="0">
      <selection activeCell="N26" sqref="N26"/>
    </sheetView>
  </sheetViews>
  <sheetFormatPr defaultRowHeight="14.5"/>
  <cols>
    <col min="1" max="1" width="45.453125" customWidth="1"/>
    <col min="2" max="2" width="15.81640625" customWidth="1"/>
    <col min="3" max="3" width="91.1796875" customWidth="1"/>
    <col min="4" max="4" width="14.54296875" customWidth="1"/>
    <col min="5" max="6" width="7" customWidth="1"/>
    <col min="7" max="7" width="3.81640625"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3" max="23" width="9.1796875" hidden="1" customWidth="1"/>
  </cols>
  <sheetData>
    <row r="1" spans="1:23">
      <c r="A1" s="7" t="s">
        <v>240</v>
      </c>
      <c r="B1" s="228"/>
      <c r="C1" s="45" t="s">
        <v>76</v>
      </c>
      <c r="D1" s="63"/>
      <c r="E1" s="63"/>
      <c r="F1" s="63"/>
      <c r="G1" s="63"/>
      <c r="H1" s="63"/>
      <c r="I1" s="1"/>
      <c r="J1" s="1"/>
      <c r="K1" s="1"/>
      <c r="L1" s="1"/>
      <c r="M1" s="1"/>
      <c r="N1" s="1"/>
      <c r="O1" s="1"/>
      <c r="P1" s="1"/>
      <c r="Q1" s="1"/>
      <c r="R1" s="1"/>
      <c r="S1" s="1"/>
    </row>
    <row r="2" spans="1:23">
      <c r="A2" s="7" t="s">
        <v>241</v>
      </c>
      <c r="B2" s="228"/>
      <c r="C2" s="45" t="s">
        <v>595</v>
      </c>
      <c r="D2" s="63"/>
      <c r="E2" s="63"/>
      <c r="F2" s="63"/>
      <c r="G2" s="63"/>
      <c r="H2" s="63"/>
      <c r="I2" s="1"/>
      <c r="J2" s="1"/>
      <c r="K2" s="1"/>
      <c r="L2" s="1"/>
      <c r="M2" s="1"/>
      <c r="N2" s="1"/>
      <c r="O2" s="1"/>
      <c r="P2" s="1"/>
      <c r="Q2" s="1"/>
      <c r="R2" s="1"/>
      <c r="S2" s="1"/>
    </row>
    <row r="3" spans="1:23">
      <c r="A3" s="8" t="s">
        <v>242</v>
      </c>
      <c r="B3" s="229"/>
      <c r="C3" s="45" t="s">
        <v>596</v>
      </c>
      <c r="D3" s="63"/>
      <c r="E3" s="63"/>
      <c r="F3" s="63"/>
      <c r="G3" s="63"/>
      <c r="H3" s="63"/>
      <c r="I3" s="1"/>
      <c r="J3" s="1"/>
      <c r="K3" s="1"/>
      <c r="L3" s="1"/>
      <c r="M3" s="1"/>
      <c r="N3" s="1"/>
      <c r="O3" s="1"/>
      <c r="P3" s="1"/>
      <c r="Q3" s="1"/>
      <c r="R3" s="1"/>
      <c r="S3" s="1"/>
    </row>
    <row r="4" spans="1:23">
      <c r="A4" s="8" t="s">
        <v>243</v>
      </c>
      <c r="B4" s="229"/>
      <c r="C4" s="45">
        <v>25</v>
      </c>
      <c r="D4" s="63"/>
      <c r="E4" s="63"/>
      <c r="F4" s="63"/>
      <c r="G4" s="63"/>
      <c r="H4" s="63"/>
      <c r="I4" s="1"/>
      <c r="J4" s="1"/>
      <c r="K4" s="1"/>
      <c r="L4" s="1"/>
      <c r="M4" s="1"/>
      <c r="N4" s="1"/>
      <c r="O4" s="1"/>
      <c r="P4" s="1"/>
      <c r="Q4" s="1"/>
      <c r="R4" s="1"/>
      <c r="S4" s="1"/>
    </row>
    <row r="5" spans="1:23">
      <c r="A5" s="8" t="s">
        <v>244</v>
      </c>
      <c r="B5" s="229"/>
      <c r="C5" s="14">
        <v>1.1299999999999999</v>
      </c>
      <c r="D5" s="63"/>
      <c r="E5" s="63"/>
      <c r="F5" s="63"/>
      <c r="G5" s="63"/>
      <c r="H5" s="63"/>
      <c r="I5" s="1"/>
      <c r="J5" s="1"/>
      <c r="K5" s="1"/>
      <c r="L5" s="1"/>
      <c r="M5" s="1"/>
      <c r="N5" s="1"/>
      <c r="O5" s="1"/>
      <c r="P5" s="1"/>
      <c r="Q5" s="1"/>
      <c r="R5" s="1"/>
      <c r="S5" s="1"/>
    </row>
    <row r="6" spans="1:23" ht="57" customHeight="1">
      <c r="A6" s="8" t="s">
        <v>245</v>
      </c>
      <c r="B6" s="229"/>
      <c r="C6" s="45" t="s">
        <v>597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B9" s="103">
        <v>46141</v>
      </c>
      <c r="C9" s="237" t="s">
        <v>405</v>
      </c>
      <c r="D9" s="1" t="s">
        <v>406</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17.5">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2005</v>
      </c>
      <c r="O12" s="227" t="s">
        <v>417</v>
      </c>
      <c r="P12" s="226" t="s">
        <v>598</v>
      </c>
      <c r="Q12" s="70" t="s">
        <v>2006</v>
      </c>
      <c r="R12" s="218" t="s">
        <v>294</v>
      </c>
      <c r="S12" s="221" t="s">
        <v>599</v>
      </c>
      <c r="T12" s="56"/>
      <c r="W12" s="12">
        <f>MATCH($C$1,RAG!$B$1:$B$89, 0)</f>
        <v>23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600</v>
      </c>
      <c r="O13" s="65" t="s">
        <v>417</v>
      </c>
      <c r="P13" s="53"/>
      <c r="Q13" s="53"/>
      <c r="R13" s="38" t="s">
        <v>294</v>
      </c>
      <c r="S13" s="67"/>
      <c r="T13" s="57"/>
      <c r="W13" s="12">
        <f>MATCH($C$1,RAG!$B$1:$B$89, 0)</f>
        <v>23</v>
      </c>
    </row>
    <row r="14" spans="1:23" ht="208"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295</v>
      </c>
      <c r="N14" s="53" t="s">
        <v>601</v>
      </c>
      <c r="O14" s="65" t="s">
        <v>417</v>
      </c>
      <c r="P14" s="53" t="s">
        <v>435</v>
      </c>
      <c r="Q14" s="70" t="s">
        <v>436</v>
      </c>
      <c r="R14" s="38" t="s">
        <v>295</v>
      </c>
      <c r="S14" s="53"/>
      <c r="T14" s="56"/>
      <c r="W14" s="12">
        <f>MATCH($C$1,RAG!$B$1:$B$89, 0)</f>
        <v>23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23</v>
      </c>
    </row>
    <row r="16" spans="1:23" ht="101.5">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23</v>
      </c>
    </row>
    <row r="17" spans="1:23" ht="108.7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MATCH($C$1,RAG!$B$1:$B$89, 0)</f>
        <v>23</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602</v>
      </c>
      <c r="O18" s="65" t="s">
        <v>417</v>
      </c>
      <c r="P18" s="53"/>
      <c r="Q18" s="53"/>
      <c r="R18" s="38" t="s">
        <v>298</v>
      </c>
      <c r="S18" s="67"/>
      <c r="T18" s="56"/>
      <c r="W18" s="12">
        <f>MATCH($C$1,RAG!$B$1:$B$89, 0)</f>
        <v>23</v>
      </c>
    </row>
    <row r="19" spans="1:23" ht="217.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93" t="s">
        <v>2008</v>
      </c>
      <c r="O19" s="65" t="s">
        <v>439</v>
      </c>
      <c r="P19" s="53" t="s">
        <v>435</v>
      </c>
      <c r="Q19" s="53" t="s">
        <v>1917</v>
      </c>
      <c r="R19" s="38" t="s">
        <v>295</v>
      </c>
      <c r="S19" s="67"/>
      <c r="T19" s="56"/>
      <c r="W19" s="12">
        <f>MATCH($C$1,RAG!$B$1:$B$89, 0)</f>
        <v>23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603</v>
      </c>
      <c r="O20" s="65" t="s">
        <v>439</v>
      </c>
      <c r="P20" s="53"/>
      <c r="Q20" s="53"/>
      <c r="R20" s="38" t="s">
        <v>298</v>
      </c>
      <c r="S20" s="53"/>
      <c r="T20" s="58"/>
      <c r="W20" s="12">
        <f>MATCH($C$1,RAG!$B$1:$B$89, 0)</f>
        <v>23</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604</v>
      </c>
      <c r="O21" s="65" t="s">
        <v>417</v>
      </c>
      <c r="P21" s="67"/>
      <c r="Q21" s="53"/>
      <c r="R21" s="38" t="s">
        <v>295</v>
      </c>
      <c r="S21" s="53"/>
      <c r="T21" s="58"/>
      <c r="W21" s="12">
        <f>MATCH($C$1,RAG!$B$1:$B$89, 0)</f>
        <v>23</v>
      </c>
    </row>
    <row r="22" spans="1:23" ht="232">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2009</v>
      </c>
      <c r="O22" s="65" t="s">
        <v>417</v>
      </c>
      <c r="P22" s="53" t="s">
        <v>466</v>
      </c>
      <c r="Q22" s="53" t="s">
        <v>605</v>
      </c>
      <c r="R22" s="38" t="s">
        <v>300</v>
      </c>
      <c r="S22" s="73" t="s">
        <v>468</v>
      </c>
      <c r="T22" s="56"/>
      <c r="W22" s="12">
        <f>MATCH($C$1,RAG!$B$1:$B$89, 0)</f>
        <v>23</v>
      </c>
    </row>
    <row r="23" spans="1:23" ht="145">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606</v>
      </c>
      <c r="O23" s="65" t="s">
        <v>417</v>
      </c>
      <c r="P23" s="72" t="s">
        <v>473</v>
      </c>
      <c r="Q23" s="53" t="s">
        <v>474</v>
      </c>
      <c r="R23" s="38" t="s">
        <v>297</v>
      </c>
      <c r="S23" s="67"/>
      <c r="T23" s="56"/>
      <c r="W23" s="12">
        <f>MATCH($C$1,RAG!$B$1:$B$89, 0)</f>
        <v>23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607</v>
      </c>
      <c r="O24" s="65" t="s">
        <v>439</v>
      </c>
      <c r="P24" s="53" t="s">
        <v>555</v>
      </c>
      <c r="Q24" s="70" t="s">
        <v>608</v>
      </c>
      <c r="R24" s="38" t="s">
        <v>295</v>
      </c>
      <c r="S24" s="53"/>
      <c r="T24" s="58"/>
      <c r="W24" s="12">
        <f>MATCH($C$1,RAG!$B$1:$B$89, 0)</f>
        <v>23</v>
      </c>
    </row>
    <row r="25" spans="1:23" ht="275.2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609</v>
      </c>
      <c r="O25" s="65" t="s">
        <v>439</v>
      </c>
      <c r="P25" s="53" t="s">
        <v>483</v>
      </c>
      <c r="Q25" s="53" t="s">
        <v>484</v>
      </c>
      <c r="R25" s="38" t="s">
        <v>295</v>
      </c>
      <c r="S25" s="67"/>
      <c r="T25" s="58"/>
      <c r="W25" s="12">
        <f>MATCH($C$1,RAG!$B$1:$B$89, 0)</f>
        <v>23</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W26" s="12">
        <f>MATCH($C$1,RAG!$B$1:$B$89, 0)</f>
        <v>23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23</v>
      </c>
    </row>
  </sheetData>
  <sheetProtection algorithmName="SHA-512" hashValue="I7jAonnXyYvAuelBYuxch0Hnz8OquVQhxI8ymgT7Qc5v2ICcJw2kkLjg5g/s0jQaGHnAdqJBY8AM9lvdlsrLiQ==" saltValue="/A3Xk3jAvaRjP+FqpDhicA==" spinCount="100000" sheet="1" objects="1" scenarios="1"/>
  <mergeCells count="3">
    <mergeCell ref="A10:C10"/>
    <mergeCell ref="D10:G10"/>
    <mergeCell ref="H10:S10"/>
  </mergeCells>
  <conditionalFormatting sqref="E12:E27">
    <cfRule type="cellIs" dxfId="1609" priority="13" operator="greaterThan">
      <formula>0</formula>
    </cfRule>
  </conditionalFormatting>
  <conditionalFormatting sqref="F12:F14 F16:F27">
    <cfRule type="cellIs" dxfId="1608" priority="12" operator="greaterThan">
      <formula>0</formula>
    </cfRule>
  </conditionalFormatting>
  <conditionalFormatting sqref="G12:G14 G16:G27">
    <cfRule type="cellIs" dxfId="1607" priority="11" operator="greaterThan">
      <formula>0</formula>
    </cfRule>
  </conditionalFormatting>
  <conditionalFormatting sqref="M12:M27">
    <cfRule type="cellIs" dxfId="1606" priority="6" operator="equal">
      <formula>"Minor Negative"</formula>
    </cfRule>
    <cfRule type="cellIs" dxfId="1605" priority="7" operator="equal">
      <formula>"Significant Negative"</formula>
    </cfRule>
    <cfRule type="cellIs" dxfId="1604" priority="8" operator="equal">
      <formula>"Minor Positive"</formula>
    </cfRule>
    <cfRule type="cellIs" dxfId="1603" priority="9" operator="equal">
      <formula>"Significant Positive"</formula>
    </cfRule>
    <cfRule type="cellIs" dxfId="1602" priority="10" operator="equal">
      <formula>"Neutral"</formula>
    </cfRule>
  </conditionalFormatting>
  <conditionalFormatting sqref="N21">
    <cfRule type="cellIs" dxfId="1601" priority="14" operator="equal">
      <formula>"Significant Negative"</formula>
    </cfRule>
    <cfRule type="cellIs" dxfId="1600" priority="15" operator="equal">
      <formula>"Minor Negative"</formula>
    </cfRule>
    <cfRule type="cellIs" dxfId="1599" priority="16" operator="equal">
      <formula>"Uncertain"</formula>
    </cfRule>
    <cfRule type="cellIs" dxfId="1598" priority="17" operator="equal">
      <formula>"Neutral"</formula>
    </cfRule>
    <cfRule type="cellIs" dxfId="1597" priority="18" operator="equal">
      <formula>"Minor Positive"</formula>
    </cfRule>
    <cfRule type="cellIs" dxfId="1596" priority="19" operator="equal">
      <formula>"Significant Positive"</formula>
    </cfRule>
  </conditionalFormatting>
  <conditionalFormatting sqref="R12:R27">
    <cfRule type="cellIs" dxfId="1595" priority="1" operator="equal">
      <formula>"Minor Negative"</formula>
    </cfRule>
    <cfRule type="cellIs" dxfId="1594" priority="2" operator="equal">
      <formula>"Significant Negative"</formula>
    </cfRule>
    <cfRule type="cellIs" dxfId="1593" priority="3" operator="equal">
      <formula>"Minor Positive"</formula>
    </cfRule>
    <cfRule type="cellIs" dxfId="1592" priority="4" operator="equal">
      <formula>"Significant Positive"</formula>
    </cfRule>
    <cfRule type="cellIs" dxfId="1591" priority="5" operator="equal">
      <formula>"Neutral"</formula>
    </cfRule>
  </conditionalFormatting>
  <dataValidations count="7">
    <dataValidation type="list" allowBlank="1" showInputMessage="1" showErrorMessage="1" sqref="H12:H27" xr:uid="{7BECE74C-38B2-4F05-9B86-4C787E1BEE27}">
      <formula1>"Direct,Indirect,N/A"</formula1>
    </dataValidation>
    <dataValidation type="list" allowBlank="1" showInputMessage="1" showErrorMessage="1" sqref="I12:I27" xr:uid="{0B33EBBE-96FF-46FA-92D0-8522E124E6A6}">
      <formula1>"Low,Medium,High,N/A"</formula1>
    </dataValidation>
    <dataValidation type="list" allowBlank="1" showInputMessage="1" showErrorMessage="1" sqref="J12:J27" xr:uid="{6971ADCD-299D-4ACF-B482-A123C7480F24}">
      <formula1>"Short(&lt;5yrs),Short/Medium,Medium(10yrs),Medium/Long,Long(20+yrs),N/A"</formula1>
    </dataValidation>
    <dataValidation type="list" allowBlank="1" showInputMessage="1" showErrorMessage="1" sqref="K12:K27" xr:uid="{97EECD2E-C25D-404F-B13A-DDD194531593}">
      <formula1>"Localised,District-wide,Regional,National,N/A"</formula1>
    </dataValidation>
    <dataValidation type="list" allowBlank="1" showInputMessage="1" showErrorMessage="1" sqref="L12:L27" xr:uid="{A4F27CDE-24A4-4E51-9631-8CA63454D80D}">
      <formula1>"Permenant/Irreversible,Permenant/Reversible,Temporary/Irreversible,Temporary/Reversible,N/A"</formula1>
    </dataValidation>
    <dataValidation type="list" allowBlank="1" showInputMessage="1" showErrorMessage="1" sqref="R12:R27 M12:M27" xr:uid="{794DEFD6-8926-4A3D-BFFE-70C5341485BD}">
      <formula1>"Significant Positive,Minor Positive,Neutral,Uncertain,Minor Negative,Significant Negative"</formula1>
    </dataValidation>
    <dataValidation type="list" allowBlank="1" showInputMessage="1" showErrorMessage="1" sqref="D12:D27 O12:O27" xr:uid="{B185E504-74E0-4D40-A9F3-A5142319C49E}">
      <formula1>"Yes,No"</formula1>
    </dataValidation>
  </dataValidations>
  <pageMargins left="0.70866141732283472" right="0.70866141732283472" top="0.74803149606299213" bottom="0.74803149606299213" header="0.31496062992125984" footer="0.31496062992125984"/>
  <pageSetup paperSize="9" scale="23" fitToHeight="3" orientation="landscape" r:id="rId1"/>
  <rowBreaks count="1" manualBreakCount="1">
    <brk id="20" max="16383" man="1"/>
  </rowBreaks>
  <colBreaks count="1" manualBreakCount="1">
    <brk id="32"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1C367-12DD-4730-A664-C6B3117CB87A}">
  <sheetPr codeName="Sheet22">
    <tabColor theme="5" tint="0.59999389629810485"/>
  </sheetPr>
  <dimension ref="A1:W27"/>
  <sheetViews>
    <sheetView showGridLines="0" showWhiteSpace="0" zoomScale="80" zoomScaleNormal="80" zoomScaleSheetLayoutView="51" zoomScalePageLayoutView="20" workbookViewId="0">
      <pane xSplit="2" topLeftCell="D1" activePane="topRight" state="frozen"/>
      <selection activeCell="P6" sqref="P6"/>
      <selection pane="topRight" activeCell="N22" sqref="N22"/>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78</v>
      </c>
      <c r="D1" s="63"/>
      <c r="E1" s="63"/>
      <c r="F1" s="63"/>
      <c r="G1" s="63"/>
      <c r="H1" s="63"/>
      <c r="I1" s="1"/>
      <c r="J1" s="1"/>
      <c r="K1" s="1"/>
      <c r="L1" s="1"/>
      <c r="M1" s="1"/>
      <c r="N1" s="1"/>
      <c r="O1" s="1"/>
      <c r="P1" s="1"/>
      <c r="Q1" s="1"/>
      <c r="R1" s="1"/>
      <c r="S1" s="1"/>
    </row>
    <row r="2" spans="1:23">
      <c r="A2" s="7" t="s">
        <v>241</v>
      </c>
      <c r="B2" s="228"/>
      <c r="C2" s="45" t="s">
        <v>610</v>
      </c>
      <c r="D2" s="63"/>
      <c r="E2" s="63"/>
      <c r="F2" s="63"/>
      <c r="G2" s="63"/>
      <c r="H2" s="63"/>
      <c r="I2" s="1"/>
      <c r="J2" s="1"/>
      <c r="K2" s="1"/>
      <c r="L2" s="1"/>
      <c r="M2" s="1"/>
      <c r="N2" s="1"/>
      <c r="O2" s="1"/>
      <c r="P2" s="1"/>
      <c r="Q2" s="1"/>
      <c r="R2" s="1"/>
      <c r="S2" s="1"/>
    </row>
    <row r="3" spans="1:23">
      <c r="A3" s="8" t="s">
        <v>242</v>
      </c>
      <c r="B3" s="229"/>
      <c r="C3" s="45" t="s">
        <v>89</v>
      </c>
      <c r="D3" s="63"/>
      <c r="E3" s="63"/>
      <c r="F3" s="63"/>
      <c r="G3" s="63"/>
      <c r="H3" s="63"/>
      <c r="I3" s="1"/>
      <c r="J3" s="1"/>
      <c r="K3" s="1"/>
      <c r="L3" s="1"/>
      <c r="M3" s="1"/>
      <c r="N3" s="1"/>
      <c r="O3" s="1"/>
      <c r="P3" s="1"/>
      <c r="Q3" s="1"/>
      <c r="R3" s="1"/>
      <c r="S3" s="1"/>
    </row>
    <row r="4" spans="1:23">
      <c r="A4" s="8" t="s">
        <v>243</v>
      </c>
      <c r="B4" s="229"/>
      <c r="C4" s="45" t="s">
        <v>611</v>
      </c>
      <c r="D4" s="63"/>
      <c r="E4" s="63"/>
      <c r="F4" s="63"/>
      <c r="G4" s="63"/>
      <c r="H4" s="63"/>
      <c r="I4" s="1"/>
      <c r="J4" s="1"/>
      <c r="K4" s="1"/>
      <c r="L4" s="1"/>
      <c r="M4" s="1"/>
      <c r="N4" s="1"/>
      <c r="O4" s="1"/>
      <c r="P4" s="1"/>
      <c r="Q4" s="1"/>
      <c r="R4" s="1"/>
      <c r="S4" s="1"/>
    </row>
    <row r="5" spans="1:23">
      <c r="A5" s="8" t="s">
        <v>244</v>
      </c>
      <c r="B5" s="229"/>
      <c r="C5" s="14"/>
      <c r="D5" s="63"/>
      <c r="E5" s="63"/>
      <c r="F5" s="63"/>
      <c r="G5" s="63"/>
      <c r="H5" s="63"/>
      <c r="I5" s="1"/>
      <c r="J5" s="1"/>
      <c r="K5" s="1"/>
      <c r="L5" s="1"/>
      <c r="M5" s="1"/>
      <c r="N5" s="1"/>
      <c r="O5" s="1"/>
      <c r="P5" s="1"/>
      <c r="Q5" s="1"/>
      <c r="R5" s="1"/>
      <c r="S5" s="1"/>
    </row>
    <row r="6" spans="1:23" ht="57" customHeight="1">
      <c r="A6" s="8" t="s">
        <v>245</v>
      </c>
      <c r="B6" s="229"/>
      <c r="C6" s="45" t="s">
        <v>612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46198</v>
      </c>
      <c r="D9" s="1" t="s">
        <v>582</v>
      </c>
      <c r="E9" s="1" t="s">
        <v>613</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2"/>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241" t="s">
        <v>258</v>
      </c>
      <c r="N11" s="87" t="s">
        <v>259</v>
      </c>
      <c r="O11" s="87" t="s">
        <v>260</v>
      </c>
      <c r="P11" s="87" t="s">
        <v>410</v>
      </c>
      <c r="Q11" s="87" t="s">
        <v>411</v>
      </c>
      <c r="R11" s="87" t="s">
        <v>412</v>
      </c>
      <c r="S11" s="87" t="s">
        <v>413</v>
      </c>
      <c r="T11" s="55" t="s">
        <v>540</v>
      </c>
      <c r="W11" s="12" t="s">
        <v>414</v>
      </c>
    </row>
    <row r="12" spans="1:23" ht="219"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2010</v>
      </c>
      <c r="O12" s="227" t="s">
        <v>417</v>
      </c>
      <c r="P12" s="226" t="s">
        <v>499</v>
      </c>
      <c r="Q12" s="70" t="s">
        <v>614</v>
      </c>
      <c r="R12" s="218" t="s">
        <v>294</v>
      </c>
      <c r="S12" s="221" t="s">
        <v>424</v>
      </c>
      <c r="T12" s="56"/>
      <c r="W12" s="12">
        <f>MATCH($C$1,RAG!$B$1:$B$89, 0)</f>
        <v>24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615</v>
      </c>
      <c r="O13" s="65" t="s">
        <v>417</v>
      </c>
      <c r="P13" s="53" t="s">
        <v>584</v>
      </c>
      <c r="Q13" s="53"/>
      <c r="R13" s="38" t="s">
        <v>522</v>
      </c>
      <c r="S13" s="67"/>
      <c r="T13" s="57"/>
      <c r="W13" s="12">
        <f>MATCH($C$1,RAG!$B$1:$B$89, 0)</f>
        <v>24</v>
      </c>
    </row>
    <row r="14" spans="1:23" ht="159" customHeight="1">
      <c r="A14" s="189" t="s">
        <v>432</v>
      </c>
      <c r="B14" s="41" t="s">
        <v>31</v>
      </c>
      <c r="C14" s="40" t="s">
        <v>433</v>
      </c>
      <c r="D14" s="11" t="s">
        <v>417</v>
      </c>
      <c r="E14" s="11">
        <f ca="1">COUNTIFS(INDIRECT("RAG!$C$"&amp;$W14&amp;":$AX$"&amp;$W14),E$11,RAG!$C$2:$AX$2,$B14)</f>
        <v>5</v>
      </c>
      <c r="F14" s="11">
        <f ca="1">COUNTIFS(INDIRECT("RAG!$C$"&amp;$W14&amp;":$AX$"&amp;$W14),F$11,RAG!$C$2:$AX$2,$B14)</f>
        <v>0</v>
      </c>
      <c r="G14" s="11">
        <f ca="1">COUNTIFS(INDIRECT("RAG!$C$"&amp;$W14&amp;":$AX$"&amp;$W14),G$11,RAG!$C$2:$AX$2,$B14)</f>
        <v>3</v>
      </c>
      <c r="H14" s="47" t="s">
        <v>230</v>
      </c>
      <c r="I14" s="47" t="s">
        <v>230</v>
      </c>
      <c r="J14" s="47" t="s">
        <v>230</v>
      </c>
      <c r="K14" s="47" t="s">
        <v>230</v>
      </c>
      <c r="L14" s="47" t="s">
        <v>230</v>
      </c>
      <c r="M14" s="38" t="s">
        <v>295</v>
      </c>
      <c r="N14" s="53" t="s">
        <v>616</v>
      </c>
      <c r="O14" s="65" t="s">
        <v>417</v>
      </c>
      <c r="P14" s="53" t="s">
        <v>617</v>
      </c>
      <c r="Q14" s="70" t="s">
        <v>618</v>
      </c>
      <c r="R14" s="38" t="s">
        <v>295</v>
      </c>
      <c r="S14" s="53"/>
      <c r="T14" s="56"/>
      <c r="W14" s="12">
        <f>MATCH($C$1,RAG!$B$1:$B$89, 0)</f>
        <v>24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24</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MATCH($C$1,RAG!$B$1:$B$89, 0)</f>
        <v>24</v>
      </c>
    </row>
    <row r="17" spans="1:23" ht="139.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230</v>
      </c>
      <c r="I17" s="47" t="s">
        <v>230</v>
      </c>
      <c r="J17" s="47" t="s">
        <v>230</v>
      </c>
      <c r="K17" s="47" t="s">
        <v>230</v>
      </c>
      <c r="L17" s="47" t="s">
        <v>230</v>
      </c>
      <c r="M17" s="38" t="s">
        <v>294</v>
      </c>
      <c r="N17" s="53" t="s">
        <v>619</v>
      </c>
      <c r="O17" s="65" t="s">
        <v>417</v>
      </c>
      <c r="P17" s="67"/>
      <c r="Q17" s="66"/>
      <c r="R17" s="38" t="s">
        <v>294</v>
      </c>
      <c r="S17" s="53"/>
      <c r="T17" s="58"/>
      <c r="W17" s="12">
        <f>MATCH($C$1,RAG!$B$1:$B$89, 0)</f>
        <v>24</v>
      </c>
    </row>
    <row r="18" spans="1:23" ht="141.6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294</v>
      </c>
      <c r="N18" s="53" t="s">
        <v>620</v>
      </c>
      <c r="O18" s="65" t="s">
        <v>417</v>
      </c>
      <c r="P18" s="67"/>
      <c r="Q18" s="53"/>
      <c r="R18" s="38" t="s">
        <v>294</v>
      </c>
      <c r="S18" s="67"/>
      <c r="T18" s="56"/>
      <c r="W18" s="12">
        <f>MATCH($C$1,RAG!$B$1:$B$89, 0)</f>
        <v>24</v>
      </c>
    </row>
    <row r="19" spans="1:23" ht="124" customHeight="1">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230</v>
      </c>
      <c r="I19" s="47" t="s">
        <v>230</v>
      </c>
      <c r="J19" s="47" t="s">
        <v>230</v>
      </c>
      <c r="K19" s="47" t="s">
        <v>230</v>
      </c>
      <c r="L19" s="47" t="s">
        <v>230</v>
      </c>
      <c r="M19" s="38" t="s">
        <v>295</v>
      </c>
      <c r="N19" s="53" t="s">
        <v>2011</v>
      </c>
      <c r="O19" s="65" t="s">
        <v>439</v>
      </c>
      <c r="P19" s="53" t="s">
        <v>435</v>
      </c>
      <c r="Q19" s="53" t="s">
        <v>587</v>
      </c>
      <c r="R19" s="38" t="s">
        <v>295</v>
      </c>
      <c r="S19" s="53" t="s">
        <v>621</v>
      </c>
      <c r="T19" s="56"/>
      <c r="W19" s="12">
        <f>MATCH($C$1,RAG!$B$1:$B$89, 0)</f>
        <v>24</v>
      </c>
    </row>
    <row r="20" spans="1:23" ht="183" customHeight="1">
      <c r="A20" s="189" t="s">
        <v>456</v>
      </c>
      <c r="B20" s="41" t="s">
        <v>13</v>
      </c>
      <c r="C20" s="40" t="s">
        <v>457</v>
      </c>
      <c r="D20" s="11" t="s">
        <v>417</v>
      </c>
      <c r="E20" s="11">
        <f ca="1">COUNTIFS(INDIRECT("RAG!$C$"&amp;$W20&amp;":$AX$"&amp;$W20),E$11,RAG!$C$2:$AX$2,$B20)</f>
        <v>3</v>
      </c>
      <c r="F20" s="11">
        <f ca="1">COUNTIFS(INDIRECT("RAG!$C$"&amp;$W20&amp;":$AX$"&amp;$W20),F$11,RAG!$C$2:$AX$2,$B20)</f>
        <v>0</v>
      </c>
      <c r="G20" s="11">
        <f ca="1">COUNTIFS(INDIRECT("RAG!$C$"&amp;$W20&amp;":$AX$"&amp;$W20),G$11,RAG!$C$2:$AX$2,$B20)</f>
        <v>0</v>
      </c>
      <c r="H20" s="47" t="s">
        <v>418</v>
      </c>
      <c r="I20" s="47" t="s">
        <v>427</v>
      </c>
      <c r="J20" s="47" t="s">
        <v>428</v>
      </c>
      <c r="K20" s="47" t="s">
        <v>421</v>
      </c>
      <c r="L20" s="47" t="s">
        <v>430</v>
      </c>
      <c r="M20" s="38" t="s">
        <v>298</v>
      </c>
      <c r="N20" s="53" t="s">
        <v>622</v>
      </c>
      <c r="O20" s="65" t="s">
        <v>439</v>
      </c>
      <c r="P20" s="53" t="s">
        <v>435</v>
      </c>
      <c r="Q20" s="53" t="s">
        <v>1917</v>
      </c>
      <c r="R20" s="38" t="s">
        <v>295</v>
      </c>
      <c r="S20" s="92" t="s">
        <v>623</v>
      </c>
      <c r="T20" s="58"/>
      <c r="W20" s="12">
        <f>MATCH($C$1,RAG!$B$1:$B$89, 0)</f>
        <v>24</v>
      </c>
    </row>
    <row r="21" spans="1:23" ht="58">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624</v>
      </c>
      <c r="O21" s="65" t="s">
        <v>417</v>
      </c>
      <c r="P21" s="67"/>
      <c r="Q21" s="53"/>
      <c r="R21" s="38" t="s">
        <v>295</v>
      </c>
      <c r="S21" s="53"/>
      <c r="T21" s="58"/>
      <c r="W21" s="12">
        <f>MATCH($C$1,RAG!$B$1:$B$89, 0)</f>
        <v>24</v>
      </c>
    </row>
    <row r="22" spans="1:23" ht="371.15" customHeight="1">
      <c r="A22" s="189" t="s">
        <v>463</v>
      </c>
      <c r="B22" s="41" t="s">
        <v>15</v>
      </c>
      <c r="C22" s="40" t="s">
        <v>464</v>
      </c>
      <c r="D22" s="11" t="s">
        <v>417</v>
      </c>
      <c r="E22" s="11">
        <f ca="1">COUNTIFS(INDIRECT("RAG!$C$"&amp;$W22&amp;":$AX$"&amp;$W22),E$11,RAG!$C$2:$AX$2,$B22)</f>
        <v>1</v>
      </c>
      <c r="F22" s="11">
        <f ca="1">COUNTIFS(INDIRECT("RAG!$C$"&amp;$W22&amp;":$AX$"&amp;$W22),F$11,RAG!$C$2:$AX$2,$B22)</f>
        <v>3</v>
      </c>
      <c r="G22" s="11">
        <f ca="1">COUNTIFS(INDIRECT("RAG!$C$"&amp;$W22&amp;":$AX$"&amp;$W22),G$11,RAG!$C$2:$AX$2,$B22)</f>
        <v>1</v>
      </c>
      <c r="H22" s="47" t="s">
        <v>418</v>
      </c>
      <c r="I22" s="47" t="s">
        <v>458</v>
      </c>
      <c r="J22" s="47" t="s">
        <v>428</v>
      </c>
      <c r="K22" s="47" t="s">
        <v>421</v>
      </c>
      <c r="L22" s="47" t="s">
        <v>430</v>
      </c>
      <c r="M22" s="38" t="s">
        <v>300</v>
      </c>
      <c r="N22" s="53" t="s">
        <v>2012</v>
      </c>
      <c r="O22" s="65" t="s">
        <v>417</v>
      </c>
      <c r="P22" s="53" t="s">
        <v>625</v>
      </c>
      <c r="Q22" s="53" t="s">
        <v>626</v>
      </c>
      <c r="R22" s="38" t="s">
        <v>300</v>
      </c>
      <c r="S22" s="73"/>
      <c r="T22" s="56"/>
      <c r="W22" s="12">
        <f>MATCH($C$1,RAG!$B$1:$B$89, 0)</f>
        <v>24</v>
      </c>
    </row>
    <row r="23" spans="1:23" ht="175" customHeight="1">
      <c r="A23" s="189" t="s">
        <v>469</v>
      </c>
      <c r="B23" s="41" t="s">
        <v>19</v>
      </c>
      <c r="C23" s="40" t="s">
        <v>627</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628</v>
      </c>
      <c r="O23" s="65" t="s">
        <v>417</v>
      </c>
      <c r="P23" s="72" t="s">
        <v>473</v>
      </c>
      <c r="Q23" s="53" t="s">
        <v>474</v>
      </c>
      <c r="R23" s="38" t="s">
        <v>297</v>
      </c>
      <c r="S23" s="67"/>
      <c r="T23" s="56"/>
      <c r="W23" s="12">
        <f>MATCH($C$1,RAG!$B$1:$B$89, 0)</f>
        <v>24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298</v>
      </c>
      <c r="N24" s="53" t="s">
        <v>629</v>
      </c>
      <c r="O24" s="65" t="s">
        <v>439</v>
      </c>
      <c r="P24" s="53" t="s">
        <v>555</v>
      </c>
      <c r="Q24" s="70" t="s">
        <v>2013</v>
      </c>
      <c r="R24" s="38" t="s">
        <v>295</v>
      </c>
      <c r="S24" s="53"/>
      <c r="T24" s="58"/>
      <c r="W24" s="12">
        <f>MATCH($C$1,RAG!$B$1:$B$89, 0)</f>
        <v>24</v>
      </c>
    </row>
    <row r="25" spans="1:23" ht="246.5">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630</v>
      </c>
      <c r="O25" s="65" t="s">
        <v>439</v>
      </c>
      <c r="P25" s="53" t="s">
        <v>483</v>
      </c>
      <c r="Q25" s="53" t="s">
        <v>631</v>
      </c>
      <c r="R25" s="79" t="s">
        <v>295</v>
      </c>
      <c r="S25" s="67"/>
      <c r="T25" s="58"/>
      <c r="W25" s="12">
        <f>MATCH($C$1,RAG!$B$1:$B$89, 0)</f>
        <v>24</v>
      </c>
    </row>
    <row r="26" spans="1:23" ht="130.5">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2014</v>
      </c>
      <c r="O26" s="65" t="s">
        <v>439</v>
      </c>
      <c r="P26" s="46" t="s">
        <v>487</v>
      </c>
      <c r="Q26" s="46" t="s">
        <v>632</v>
      </c>
      <c r="R26" s="38" t="s">
        <v>295</v>
      </c>
      <c r="S26" s="67"/>
      <c r="T26" s="58"/>
      <c r="W26" s="12">
        <f>MATCH($C$1,RAG!$B$1:$B$89, 0)</f>
        <v>24</v>
      </c>
    </row>
    <row r="27" spans="1:23" ht="24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633</v>
      </c>
      <c r="O27" s="65" t="s">
        <v>417</v>
      </c>
      <c r="P27" s="53" t="s">
        <v>493</v>
      </c>
      <c r="Q27" s="53" t="s">
        <v>518</v>
      </c>
      <c r="R27" s="38" t="s">
        <v>297</v>
      </c>
      <c r="S27" s="67"/>
      <c r="T27" s="58"/>
      <c r="W27" s="12">
        <f>MATCH($C$1,RAG!$B$1:$B$89, 0)</f>
        <v>24</v>
      </c>
    </row>
  </sheetData>
  <sheetProtection algorithmName="SHA-512" hashValue="OPrnh/5w63Mdf3vTD8N2Htq/z7Ip/wc0W8Xm4P8cgOBqI04lttTEjWvF69PXviskbd3cPlwKzgISD1SplfwNUQ==" saltValue="MdtcKR/PQptjFmy2dnDbyg==" spinCount="100000" sheet="1" objects="1" scenarios="1"/>
  <mergeCells count="3">
    <mergeCell ref="A10:C10"/>
    <mergeCell ref="D10:G10"/>
    <mergeCell ref="H10:S10"/>
  </mergeCells>
  <conditionalFormatting sqref="E12:E27">
    <cfRule type="cellIs" dxfId="1590" priority="28" operator="greaterThan">
      <formula>0</formula>
    </cfRule>
  </conditionalFormatting>
  <conditionalFormatting sqref="F12:F14 F16:F27">
    <cfRule type="cellIs" dxfId="1589" priority="27" operator="greaterThan">
      <formula>0</formula>
    </cfRule>
  </conditionalFormatting>
  <conditionalFormatting sqref="G12:G14 G16:G27">
    <cfRule type="cellIs" dxfId="1588" priority="26" operator="greaterThan">
      <formula>0</formula>
    </cfRule>
  </conditionalFormatting>
  <conditionalFormatting sqref="M12:M27">
    <cfRule type="cellIs" dxfId="1587" priority="6" operator="equal">
      <formula>"Minor Negative"</formula>
    </cfRule>
    <cfRule type="cellIs" dxfId="1586" priority="7" operator="equal">
      <formula>"Significant Negative"</formula>
    </cfRule>
    <cfRule type="cellIs" dxfId="1585" priority="8" operator="equal">
      <formula>"Minor Positive"</formula>
    </cfRule>
    <cfRule type="cellIs" dxfId="1584" priority="9" operator="equal">
      <formula>"Significant Positive"</formula>
    </cfRule>
    <cfRule type="cellIs" dxfId="1583" priority="10" operator="equal">
      <formula>"Neutral"</formula>
    </cfRule>
  </conditionalFormatting>
  <conditionalFormatting sqref="N21">
    <cfRule type="cellIs" dxfId="1582" priority="29" operator="equal">
      <formula>"Significant Negative"</formula>
    </cfRule>
    <cfRule type="cellIs" dxfId="1581" priority="30" operator="equal">
      <formula>"Minor Negative"</formula>
    </cfRule>
    <cfRule type="cellIs" dxfId="1580" priority="31" operator="equal">
      <formula>"Uncertain"</formula>
    </cfRule>
    <cfRule type="cellIs" dxfId="1579" priority="32" operator="equal">
      <formula>"Neutral"</formula>
    </cfRule>
    <cfRule type="cellIs" dxfId="1578" priority="33" operator="equal">
      <formula>"Minor Positive"</formula>
    </cfRule>
    <cfRule type="cellIs" dxfId="1577" priority="34" operator="equal">
      <formula>"Significant Positive"</formula>
    </cfRule>
  </conditionalFormatting>
  <conditionalFormatting sqref="R12:R27">
    <cfRule type="cellIs" dxfId="1576" priority="1" operator="equal">
      <formula>"Minor Negative"</formula>
    </cfRule>
    <cfRule type="cellIs" dxfId="1575" priority="2" operator="equal">
      <formula>"Significant Negative"</formula>
    </cfRule>
    <cfRule type="cellIs" dxfId="1574" priority="3" operator="equal">
      <formula>"Minor Positive"</formula>
    </cfRule>
    <cfRule type="cellIs" dxfId="1573" priority="4" operator="equal">
      <formula>"Significant Positive"</formula>
    </cfRule>
    <cfRule type="cellIs" dxfId="1572" priority="5" operator="equal">
      <formula>"Neutral"</formula>
    </cfRule>
  </conditionalFormatting>
  <dataValidations count="7">
    <dataValidation type="list" allowBlank="1" showInputMessage="1" showErrorMessage="1" sqref="H12:H27" xr:uid="{8230D7DC-2ECD-45C8-ACDF-E8F1F9F52A53}">
      <formula1>"Direct,Indirect,N/A"</formula1>
    </dataValidation>
    <dataValidation type="list" allowBlank="1" showInputMessage="1" showErrorMessage="1" sqref="I12:I27" xr:uid="{2E3683EC-CB55-4A84-9374-35569A4DAC3C}">
      <formula1>"Low,Medium,High,N/A"</formula1>
    </dataValidation>
    <dataValidation type="list" allowBlank="1" showInputMessage="1" showErrorMessage="1" sqref="J12:J27" xr:uid="{C1071436-560C-4E9F-AA9D-7E05B4AA8F12}">
      <formula1>"Short(&lt;5yrs),Short/Medium,Medium(10yrs),Medium/Long,Long(20+yrs),N/A"</formula1>
    </dataValidation>
    <dataValidation type="list" allowBlank="1" showInputMessage="1" showErrorMessage="1" sqref="K12:K27" xr:uid="{91C515FB-C99E-4C69-8E1D-DE12DB67C1E6}">
      <formula1>"Localised,District-wide,Regional,National,N/A"</formula1>
    </dataValidation>
    <dataValidation type="list" allowBlank="1" showInputMessage="1" showErrorMessage="1" sqref="L12:L27" xr:uid="{350F1A7B-61EB-4BBD-8999-01C7C33E775C}">
      <formula1>"Permenant/Irreversible,Permenant/Reversible,Temporary/Irreversible,Temporary/Reversible,N/A"</formula1>
    </dataValidation>
    <dataValidation type="list" allowBlank="1" showInputMessage="1" showErrorMessage="1" sqref="R12:R27 M12:M27" xr:uid="{0C469CBA-A1A4-4C54-9E01-D857E9F10974}">
      <formula1>"Significant Positive,Minor Positive,Neutral,Uncertain,Minor Negative,Significant Negative"</formula1>
    </dataValidation>
    <dataValidation type="list" allowBlank="1" showInputMessage="1" showErrorMessage="1" sqref="D12:D27 O12:O27" xr:uid="{A737DA85-8B71-4462-883F-2097196A7817}">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D004-A938-490E-8EE4-D683E57B2E7C}">
  <sheetPr codeName="Sheet56">
    <tabColor theme="5" tint="0.59999389629810485"/>
  </sheetPr>
  <dimension ref="A1:X27"/>
  <sheetViews>
    <sheetView showGridLines="0" showWhiteSpace="0" topLeftCell="I1" zoomScale="70" zoomScaleNormal="70" zoomScaleSheetLayoutView="51" zoomScalePageLayoutView="20" workbookViewId="0">
      <selection activeCell="Q20" sqref="Q20"/>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80</v>
      </c>
      <c r="D1" s="63"/>
      <c r="E1" s="63"/>
      <c r="F1" s="63"/>
      <c r="G1" s="63"/>
      <c r="H1" s="63"/>
      <c r="I1" s="1"/>
      <c r="J1" s="1"/>
      <c r="K1" s="1"/>
      <c r="L1" s="1"/>
      <c r="M1" s="1"/>
      <c r="N1" s="1"/>
      <c r="O1" s="1"/>
      <c r="P1" s="1"/>
      <c r="Q1" s="1"/>
      <c r="R1" s="1"/>
      <c r="S1" s="1"/>
    </row>
    <row r="2" spans="1:23">
      <c r="A2" s="7" t="s">
        <v>241</v>
      </c>
      <c r="B2" s="228"/>
      <c r="C2" s="45" t="s">
        <v>634</v>
      </c>
      <c r="D2" s="63"/>
      <c r="E2" s="63"/>
      <c r="F2" s="63"/>
      <c r="G2" s="63"/>
      <c r="H2" s="63"/>
      <c r="I2" s="1"/>
      <c r="J2" s="1"/>
      <c r="K2" s="1"/>
      <c r="L2" s="1"/>
      <c r="M2" s="1"/>
      <c r="N2" s="1"/>
      <c r="O2" s="1"/>
      <c r="P2" s="1"/>
      <c r="Q2" s="1"/>
      <c r="R2" s="1"/>
      <c r="S2" s="1"/>
    </row>
    <row r="3" spans="1:23">
      <c r="A3" s="8" t="s">
        <v>242</v>
      </c>
      <c r="B3" s="229"/>
      <c r="C3" s="45" t="s">
        <v>173</v>
      </c>
      <c r="D3" s="63"/>
      <c r="E3" s="63"/>
      <c r="F3" s="63"/>
      <c r="G3" s="63"/>
      <c r="H3" s="63"/>
      <c r="I3" s="1"/>
      <c r="J3" s="1"/>
      <c r="K3" s="1"/>
      <c r="L3" s="1"/>
      <c r="M3" s="1"/>
      <c r="N3" s="1"/>
      <c r="O3" s="1"/>
      <c r="P3" s="1"/>
      <c r="Q3" s="1"/>
      <c r="R3" s="1"/>
      <c r="S3" s="1"/>
    </row>
    <row r="4" spans="1:23">
      <c r="A4" s="8" t="s">
        <v>243</v>
      </c>
      <c r="B4" s="229"/>
      <c r="C4" s="45">
        <v>1647</v>
      </c>
      <c r="D4" s="63"/>
      <c r="E4" s="63"/>
      <c r="F4" s="63"/>
      <c r="G4" s="63"/>
      <c r="H4" s="63"/>
      <c r="I4" s="1"/>
      <c r="J4" s="1"/>
      <c r="K4" s="1"/>
      <c r="L4" s="1"/>
      <c r="M4" s="1"/>
      <c r="N4" s="1"/>
      <c r="O4" s="1"/>
      <c r="P4" s="1"/>
      <c r="Q4" s="1"/>
      <c r="R4" s="1"/>
      <c r="S4" s="1"/>
    </row>
    <row r="5" spans="1:23">
      <c r="A5" s="8" t="s">
        <v>244</v>
      </c>
      <c r="B5" s="229"/>
      <c r="C5" s="14">
        <v>83.04</v>
      </c>
      <c r="D5" s="63"/>
      <c r="E5" s="63"/>
      <c r="F5" s="63"/>
      <c r="G5" s="63"/>
      <c r="H5" s="63"/>
      <c r="I5" s="1"/>
      <c r="J5" s="1"/>
      <c r="K5" s="1"/>
      <c r="L5" s="1"/>
      <c r="M5" s="1"/>
      <c r="N5" s="1"/>
      <c r="O5" s="1"/>
      <c r="P5" s="1"/>
      <c r="Q5" s="1"/>
      <c r="R5" s="1"/>
      <c r="S5" s="1"/>
    </row>
    <row r="6" spans="1:23" ht="57" customHeight="1">
      <c r="A6" s="8" t="s">
        <v>245</v>
      </c>
      <c r="B6" s="229"/>
      <c r="C6" s="45" t="s">
        <v>635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2"/>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241" t="s">
        <v>258</v>
      </c>
      <c r="N11" s="87" t="s">
        <v>259</v>
      </c>
      <c r="O11" s="87" t="s">
        <v>260</v>
      </c>
      <c r="P11" s="87" t="s">
        <v>410</v>
      </c>
      <c r="Q11" s="87" t="s">
        <v>411</v>
      </c>
      <c r="R11" s="87" t="s">
        <v>412</v>
      </c>
      <c r="S11" s="87" t="s">
        <v>413</v>
      </c>
      <c r="T11" s="55" t="s">
        <v>540</v>
      </c>
      <c r="W11" s="12" t="s">
        <v>414</v>
      </c>
    </row>
    <row r="12" spans="1:23" ht="363"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471</v>
      </c>
      <c r="K12" s="119" t="s">
        <v>421</v>
      </c>
      <c r="L12" s="119" t="s">
        <v>430</v>
      </c>
      <c r="M12" s="218" t="s">
        <v>298</v>
      </c>
      <c r="N12" s="226" t="s">
        <v>637</v>
      </c>
      <c r="O12" s="227" t="s">
        <v>417</v>
      </c>
      <c r="P12" s="226" t="s">
        <v>541</v>
      </c>
      <c r="Q12" s="70" t="s">
        <v>638</v>
      </c>
      <c r="R12" s="218" t="s">
        <v>294</v>
      </c>
      <c r="S12" s="221" t="s">
        <v>424</v>
      </c>
      <c r="T12" s="56"/>
      <c r="W12" s="12">
        <f>MATCH($C$1,RAG!$B$1:$B$120, 0)</f>
        <v>25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639</v>
      </c>
      <c r="O13" s="65" t="s">
        <v>417</v>
      </c>
      <c r="P13" s="53"/>
      <c r="Q13" s="53"/>
      <c r="R13" s="38" t="s">
        <v>522</v>
      </c>
      <c r="S13" s="67"/>
      <c r="T13" s="57"/>
      <c r="W13" s="12">
        <f>MATCH($C$1,RAG!$B$1:$B$120, 0)</f>
        <v>25</v>
      </c>
    </row>
    <row r="14" spans="1:23" ht="143.5"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2015</v>
      </c>
      <c r="O14" s="65" t="s">
        <v>417</v>
      </c>
      <c r="P14" s="53" t="s">
        <v>435</v>
      </c>
      <c r="Q14" s="70" t="s">
        <v>545</v>
      </c>
      <c r="R14" s="38" t="s">
        <v>295</v>
      </c>
      <c r="S14" s="53"/>
      <c r="T14" s="56"/>
      <c r="W14" s="12">
        <f>MATCH($C$1,RAG!$B$1:$B$120, 0)</f>
        <v>25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MATCH($C$1,RAG!$B$1:$B$120, 0)</f>
        <v>25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640</v>
      </c>
      <c r="O16" s="65" t="s">
        <v>417</v>
      </c>
      <c r="P16" s="67"/>
      <c r="Q16" s="67"/>
      <c r="R16" s="38" t="s">
        <v>295</v>
      </c>
      <c r="S16" s="67"/>
      <c r="T16" s="58"/>
      <c r="W16" s="12">
        <f>MATCH($C$1,RAG!$B$1:$B$120, 0)</f>
        <v>25</v>
      </c>
    </row>
    <row r="17" spans="1:23" ht="116">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230</v>
      </c>
      <c r="I17" s="47" t="s">
        <v>230</v>
      </c>
      <c r="J17" s="47" t="s">
        <v>230</v>
      </c>
      <c r="K17" s="47" t="s">
        <v>230</v>
      </c>
      <c r="L17" s="47" t="s">
        <v>230</v>
      </c>
      <c r="M17" s="38" t="s">
        <v>294</v>
      </c>
      <c r="N17" s="53" t="s">
        <v>2016</v>
      </c>
      <c r="O17" s="65" t="s">
        <v>417</v>
      </c>
      <c r="P17" s="67"/>
      <c r="Q17" s="66"/>
      <c r="R17" s="38" t="s">
        <v>294</v>
      </c>
      <c r="S17" s="53"/>
      <c r="T17" s="58"/>
      <c r="W17" s="12">
        <f>MATCH($C$1,RAG!$B$1:$B$120, 0)</f>
        <v>25</v>
      </c>
    </row>
    <row r="18" spans="1:23" ht="117.6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294</v>
      </c>
      <c r="N18" s="53" t="s">
        <v>641</v>
      </c>
      <c r="O18" s="65" t="s">
        <v>417</v>
      </c>
      <c r="P18" s="67"/>
      <c r="Q18" s="53"/>
      <c r="R18" s="38" t="s">
        <v>294</v>
      </c>
      <c r="S18" s="46" t="s">
        <v>2017</v>
      </c>
      <c r="T18" s="56"/>
      <c r="W18" s="12">
        <f>MATCH($C$1,RAG!$B$1:$B$120, 0)</f>
        <v>25</v>
      </c>
    </row>
    <row r="19" spans="1:23" ht="159.5">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298</v>
      </c>
      <c r="N19" s="53" t="s">
        <v>2022</v>
      </c>
      <c r="O19" s="65" t="s">
        <v>439</v>
      </c>
      <c r="P19" s="53" t="s">
        <v>435</v>
      </c>
      <c r="Q19" s="53" t="s">
        <v>1917</v>
      </c>
      <c r="R19" s="38" t="s">
        <v>295</v>
      </c>
      <c r="S19" s="78"/>
      <c r="T19" s="56"/>
      <c r="W19" s="12">
        <f>MATCH($C$1,RAG!$B$1:$B$120, 0)</f>
        <v>25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2018</v>
      </c>
      <c r="O20" s="65" t="s">
        <v>439</v>
      </c>
      <c r="P20" s="53"/>
      <c r="Q20" s="53"/>
      <c r="R20" s="38" t="s">
        <v>294</v>
      </c>
      <c r="S20" s="71"/>
      <c r="T20" s="58"/>
      <c r="W20" s="12">
        <f>MATCH($C$1,RAG!$B$1:$B$120, 0)</f>
        <v>25</v>
      </c>
    </row>
    <row r="21" spans="1:23" ht="58">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643</v>
      </c>
      <c r="O21" s="65" t="s">
        <v>417</v>
      </c>
      <c r="P21" s="67"/>
      <c r="Q21" s="53"/>
      <c r="R21" s="38" t="s">
        <v>295</v>
      </c>
      <c r="S21" s="53"/>
      <c r="T21" s="58"/>
      <c r="W21" s="12">
        <f>MATCH($C$1,RAG!$B$1:$B$120, 0)</f>
        <v>25</v>
      </c>
    </row>
    <row r="22" spans="1:23" ht="275.5">
      <c r="A22" s="189" t="s">
        <v>463</v>
      </c>
      <c r="B22" s="41" t="s">
        <v>15</v>
      </c>
      <c r="C22" s="40" t="s">
        <v>464</v>
      </c>
      <c r="D22" s="11" t="s">
        <v>417</v>
      </c>
      <c r="E22" s="11">
        <f ca="1">COUNTIFS(INDIRECT("RAG!$C$"&amp;$W22&amp;":$AX$"&amp;$W22),E$11,RAG!$C$2:$AX$2,$B22)</f>
        <v>0</v>
      </c>
      <c r="F22" s="11">
        <f ca="1">COUNTIFS(INDIRECT("RAG!$C$"&amp;$W22&amp;":$AX$"&amp;$W22),F$11,RAG!$C$2:$AX$2,$B22)</f>
        <v>3</v>
      </c>
      <c r="G22" s="11">
        <f ca="1">COUNTIFS(INDIRECT("RAG!$C$"&amp;$W22&amp;":$AX$"&amp;$W22),G$11,RAG!$C$2:$AX$2,$B22)</f>
        <v>2</v>
      </c>
      <c r="H22" s="47" t="s">
        <v>418</v>
      </c>
      <c r="I22" s="47" t="s">
        <v>458</v>
      </c>
      <c r="J22" s="47" t="s">
        <v>428</v>
      </c>
      <c r="K22" s="47" t="s">
        <v>421</v>
      </c>
      <c r="L22" s="47" t="s">
        <v>430</v>
      </c>
      <c r="M22" s="38" t="s">
        <v>300</v>
      </c>
      <c r="N22" s="48" t="s">
        <v>2019</v>
      </c>
      <c r="O22" s="65" t="s">
        <v>417</v>
      </c>
      <c r="P22" s="53" t="s">
        <v>644</v>
      </c>
      <c r="Q22" s="53" t="s">
        <v>1950</v>
      </c>
      <c r="R22" s="38" t="s">
        <v>297</v>
      </c>
      <c r="S22" s="73"/>
      <c r="T22" s="56"/>
      <c r="W22" s="12">
        <f>MATCH($C$1,RAG!$B$1:$B$120, 0)</f>
        <v>25</v>
      </c>
    </row>
    <row r="23" spans="1:23" ht="145">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645</v>
      </c>
      <c r="O23" s="65" t="s">
        <v>417</v>
      </c>
      <c r="P23" s="72" t="s">
        <v>473</v>
      </c>
      <c r="Q23" s="53" t="s">
        <v>474</v>
      </c>
      <c r="R23" s="38" t="s">
        <v>297</v>
      </c>
      <c r="S23" s="67"/>
      <c r="T23" s="56"/>
      <c r="W23" s="12">
        <f>MATCH($C$1,RAG!$B$1:$B$120, 0)</f>
        <v>25</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0</v>
      </c>
      <c r="G24" s="11">
        <f ca="1">COUNTIFS(INDIRECT("RAG!$C$"&amp;$W24&amp;":$AX$"&amp;$W24),G$11,RAG!$C$2:$AX$2,$B24)</f>
        <v>1</v>
      </c>
      <c r="H24" s="47" t="s">
        <v>418</v>
      </c>
      <c r="I24" s="47" t="s">
        <v>419</v>
      </c>
      <c r="J24" s="47" t="s">
        <v>471</v>
      </c>
      <c r="K24" s="47" t="s">
        <v>429</v>
      </c>
      <c r="L24" s="47" t="s">
        <v>1918</v>
      </c>
      <c r="M24" s="38" t="s">
        <v>295</v>
      </c>
      <c r="N24" s="53" t="s">
        <v>2020</v>
      </c>
      <c r="O24" s="65" t="s">
        <v>439</v>
      </c>
      <c r="P24" s="53"/>
      <c r="Q24" s="70"/>
      <c r="R24" s="38" t="s">
        <v>295</v>
      </c>
      <c r="S24" s="53"/>
      <c r="T24" s="58"/>
      <c r="W24" s="12">
        <f>MATCH($C$1,RAG!$B$1:$B$120, 0)</f>
        <v>25</v>
      </c>
    </row>
    <row r="25" spans="1:23" ht="246.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298</v>
      </c>
      <c r="N25" s="53" t="s">
        <v>646</v>
      </c>
      <c r="O25" s="65" t="s">
        <v>439</v>
      </c>
      <c r="P25" s="53" t="s">
        <v>483</v>
      </c>
      <c r="Q25" s="53" t="s">
        <v>535</v>
      </c>
      <c r="R25" s="38" t="s">
        <v>295</v>
      </c>
      <c r="S25" s="67"/>
      <c r="T25" s="58"/>
      <c r="W25" s="12">
        <f>MATCH($C$1,RAG!$B$1:$B$120, 0)</f>
        <v>25</v>
      </c>
    </row>
    <row r="26" spans="1:23" ht="101.5">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2021</v>
      </c>
      <c r="O26" s="65" t="s">
        <v>439</v>
      </c>
      <c r="P26" s="46" t="s">
        <v>487</v>
      </c>
      <c r="Q26" s="46" t="s">
        <v>488</v>
      </c>
      <c r="R26" s="38" t="s">
        <v>298</v>
      </c>
      <c r="S26" s="67"/>
      <c r="T26" s="58"/>
      <c r="W26" s="12">
        <f>MATCH($C$1,RAG!$B$1:$B$120, 0)</f>
        <v>25</v>
      </c>
    </row>
    <row r="27" spans="1:23" ht="208.5" customHeight="1">
      <c r="A27" s="189" t="s">
        <v>489</v>
      </c>
      <c r="B27" s="41" t="s">
        <v>28</v>
      </c>
      <c r="C27" s="40" t="s">
        <v>490</v>
      </c>
      <c r="D27" s="11" t="s">
        <v>417</v>
      </c>
      <c r="E27" s="11">
        <f ca="1">COUNTIFS(INDIRECT("RAG!$C$"&amp;$W27&amp;":$AX$"&amp;$W27),E$11,RAG!$C$2:$AX$2,$B27)</f>
        <v>2</v>
      </c>
      <c r="F27" s="11">
        <f ca="1">COUNTIFS(INDIRECT("RAG!$C$"&amp;$W27&amp;":$AX$"&amp;$W27),F$11,RAG!$C$2:$AX$2,$B27)</f>
        <v>0</v>
      </c>
      <c r="G27" s="11">
        <f ca="1">COUNTIFS(INDIRECT("RAG!$C$"&amp;$W27&amp;":$AX$"&amp;$W27),G$11,RAG!$C$2:$AX$2,$B27)</f>
        <v>0</v>
      </c>
      <c r="H27" s="47" t="s">
        <v>230</v>
      </c>
      <c r="I27" s="47" t="s">
        <v>230</v>
      </c>
      <c r="J27" s="47" t="s">
        <v>230</v>
      </c>
      <c r="K27" s="47" t="s">
        <v>230</v>
      </c>
      <c r="L27" s="47" t="s">
        <v>230</v>
      </c>
      <c r="M27" s="38" t="s">
        <v>300</v>
      </c>
      <c r="N27" s="53" t="s">
        <v>647</v>
      </c>
      <c r="O27" s="65" t="s">
        <v>417</v>
      </c>
      <c r="P27" s="53" t="s">
        <v>493</v>
      </c>
      <c r="Q27" s="53" t="s">
        <v>648</v>
      </c>
      <c r="R27" s="38" t="s">
        <v>300</v>
      </c>
      <c r="S27" s="67"/>
      <c r="T27" s="58"/>
      <c r="W27" s="12">
        <f>MATCH($C$1,RAG!$B$1:$B$120, 0)</f>
        <v>25</v>
      </c>
    </row>
  </sheetData>
  <sheetProtection algorithmName="SHA-512" hashValue="8i/7+uGvjTxkwcxR1cm/lAp/inoP/+OqJlsnQiwSPfegzUsldzdCrdm7Ok81PLJf27LYtM1efbNvICcr7vxQFw==" saltValue="n1LsH89OYSgsbq+1+4vi9A==" spinCount="100000" sheet="1" objects="1" scenarios="1"/>
  <mergeCells count="3">
    <mergeCell ref="A10:C10"/>
    <mergeCell ref="D10:G10"/>
    <mergeCell ref="H10:S10"/>
  </mergeCells>
  <conditionalFormatting sqref="E12:E27">
    <cfRule type="cellIs" dxfId="1571" priority="28" operator="greaterThan">
      <formula>0</formula>
    </cfRule>
  </conditionalFormatting>
  <conditionalFormatting sqref="F12:F14 F16:F27">
    <cfRule type="cellIs" dxfId="1570" priority="27" operator="greaterThan">
      <formula>0</formula>
    </cfRule>
  </conditionalFormatting>
  <conditionalFormatting sqref="G12:G14 G16:G27">
    <cfRule type="cellIs" dxfId="1569" priority="26" operator="greaterThan">
      <formula>0</formula>
    </cfRule>
  </conditionalFormatting>
  <conditionalFormatting sqref="M12:M27">
    <cfRule type="cellIs" dxfId="1568" priority="6" operator="equal">
      <formula>"Minor Negative"</formula>
    </cfRule>
    <cfRule type="cellIs" dxfId="1567" priority="7" operator="equal">
      <formula>"Significant Negative"</formula>
    </cfRule>
    <cfRule type="cellIs" dxfId="1566" priority="8" operator="equal">
      <formula>"Minor Positive"</formula>
    </cfRule>
    <cfRule type="cellIs" dxfId="1565" priority="9" operator="equal">
      <formula>"Significant Positive"</formula>
    </cfRule>
    <cfRule type="cellIs" dxfId="1564" priority="10" operator="equal">
      <formula>"Neutral"</formula>
    </cfRule>
  </conditionalFormatting>
  <conditionalFormatting sqref="N21">
    <cfRule type="cellIs" dxfId="1563" priority="29" operator="equal">
      <formula>"Significant Negative"</formula>
    </cfRule>
    <cfRule type="cellIs" dxfId="1562" priority="30" operator="equal">
      <formula>"Minor Negative"</formula>
    </cfRule>
    <cfRule type="cellIs" dxfId="1561" priority="31" operator="equal">
      <formula>"Uncertain"</formula>
    </cfRule>
    <cfRule type="cellIs" dxfId="1560" priority="32" operator="equal">
      <formula>"Neutral"</formula>
    </cfRule>
    <cfRule type="cellIs" dxfId="1559" priority="33" operator="equal">
      <formula>"Minor Positive"</formula>
    </cfRule>
    <cfRule type="cellIs" dxfId="1558" priority="34" operator="equal">
      <formula>"Significant Positive"</formula>
    </cfRule>
  </conditionalFormatting>
  <conditionalFormatting sqref="R12:R27">
    <cfRule type="cellIs" dxfId="1557" priority="1" operator="equal">
      <formula>"Minor Negative"</formula>
    </cfRule>
    <cfRule type="cellIs" dxfId="1556" priority="2" operator="equal">
      <formula>"Significant Negative"</formula>
    </cfRule>
    <cfRule type="cellIs" dxfId="1555" priority="3" operator="equal">
      <formula>"Minor Positive"</formula>
    </cfRule>
    <cfRule type="cellIs" dxfId="1554" priority="4" operator="equal">
      <formula>"Significant Positive"</formula>
    </cfRule>
    <cfRule type="cellIs" dxfId="1553" priority="5" operator="equal">
      <formula>"Neutral"</formula>
    </cfRule>
  </conditionalFormatting>
  <dataValidations count="7">
    <dataValidation type="list" allowBlank="1" showInputMessage="1" showErrorMessage="1" sqref="D12:D27 O12:O27" xr:uid="{2E4F96C2-0287-4402-8F51-FB08E461B848}">
      <formula1>"Yes,No"</formula1>
    </dataValidation>
    <dataValidation type="list" allowBlank="1" showInputMessage="1" showErrorMessage="1" sqref="R12:R27 M12:M27" xr:uid="{B6BF7D75-72F9-4B7F-9677-B21E0F852992}">
      <formula1>"Significant Positive,Minor Positive,Neutral,Uncertain,Minor Negative,Significant Negative"</formula1>
    </dataValidation>
    <dataValidation type="list" allowBlank="1" showInputMessage="1" showErrorMessage="1" sqref="L12:L27" xr:uid="{8F304DA0-3D1D-4CEC-9BBA-D331E593E912}">
      <formula1>"Permenant/Irreversible,Permenant/Reversible,Temporary/Irreversible,Temporary/Reversible,N/A"</formula1>
    </dataValidation>
    <dataValidation type="list" allowBlank="1" showInputMessage="1" showErrorMessage="1" sqref="K12:K27" xr:uid="{AD3A7C35-E5D7-4FFD-BF5A-FEEED9AC46C8}">
      <formula1>"Localised,District-wide,Regional,National,N/A"</formula1>
    </dataValidation>
    <dataValidation type="list" allowBlank="1" showInputMessage="1" showErrorMessage="1" sqref="J12:J27" xr:uid="{D8626EDB-786D-436C-907D-9F2F5D12CA86}">
      <formula1>"Short(&lt;5yrs),Short/Medium,Medium(10yrs),Medium/Long,Long(20+yrs),N/A"</formula1>
    </dataValidation>
    <dataValidation type="list" allowBlank="1" showInputMessage="1" showErrorMessage="1" sqref="I12:I27" xr:uid="{E46AEF1C-68EF-4DE5-95FA-5C77C7B3E8F3}">
      <formula1>"Low,Medium,High,N/A"</formula1>
    </dataValidation>
    <dataValidation type="list" allowBlank="1" showInputMessage="1" showErrorMessage="1" sqref="H12:H27" xr:uid="{BBE861E6-C369-4FD0-BCD3-25A4303FD6E1}">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3F47F-DFD1-4870-98C1-AE71D2E6377A}">
  <sheetPr codeName="Sheet23">
    <tabColor theme="5" tint="0.59999389629810485"/>
  </sheetPr>
  <dimension ref="A1:W27"/>
  <sheetViews>
    <sheetView showGridLines="0" showWhiteSpace="0" topLeftCell="A21" zoomScale="60" zoomScaleNormal="60" zoomScaleSheetLayoutView="51" zoomScalePageLayoutView="20" workbookViewId="0">
      <pane xSplit="2" topLeftCell="H1" activePane="topRight" state="frozen"/>
      <selection activeCell="P6" sqref="P6"/>
      <selection pane="topRight"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82</v>
      </c>
      <c r="D1" s="63"/>
      <c r="E1" s="63"/>
      <c r="F1" s="63"/>
      <c r="G1" s="63"/>
      <c r="H1" s="63"/>
      <c r="I1" s="1"/>
      <c r="J1" s="1"/>
      <c r="K1" s="1"/>
      <c r="L1" s="1"/>
      <c r="M1" s="1"/>
      <c r="N1" s="1"/>
      <c r="O1" s="1"/>
      <c r="P1" s="1"/>
      <c r="Q1" s="1"/>
      <c r="R1" s="1"/>
      <c r="S1" s="1"/>
    </row>
    <row r="2" spans="1:23">
      <c r="A2" s="7" t="s">
        <v>241</v>
      </c>
      <c r="B2" s="228"/>
      <c r="C2" s="45" t="s">
        <v>649</v>
      </c>
      <c r="D2" s="63"/>
      <c r="E2" s="63"/>
      <c r="F2" s="63"/>
      <c r="G2" s="63"/>
      <c r="H2" s="63"/>
      <c r="I2" s="1"/>
      <c r="J2" s="1"/>
      <c r="K2" s="1"/>
      <c r="L2" s="1"/>
      <c r="M2" s="1"/>
      <c r="N2" s="1"/>
      <c r="O2" s="1"/>
      <c r="P2" s="1"/>
      <c r="Q2" s="1"/>
      <c r="R2" s="1"/>
      <c r="S2" s="1"/>
    </row>
    <row r="3" spans="1:23">
      <c r="A3" s="8" t="s">
        <v>242</v>
      </c>
      <c r="B3" s="229"/>
      <c r="C3" s="45" t="s">
        <v>650</v>
      </c>
      <c r="D3" s="63"/>
      <c r="E3" s="63"/>
      <c r="F3" s="63"/>
      <c r="G3" s="63"/>
      <c r="H3" s="63"/>
      <c r="I3" s="1"/>
      <c r="J3" s="1"/>
      <c r="K3" s="1"/>
      <c r="L3" s="1"/>
      <c r="M3" s="1"/>
      <c r="N3" s="1"/>
      <c r="O3" s="1"/>
      <c r="P3" s="1"/>
      <c r="Q3" s="1"/>
      <c r="R3" s="1"/>
      <c r="S3" s="1"/>
    </row>
    <row r="4" spans="1:23">
      <c r="A4" s="8" t="s">
        <v>243</v>
      </c>
      <c r="B4" s="229"/>
      <c r="C4" s="45" t="s">
        <v>651</v>
      </c>
      <c r="D4" s="63"/>
      <c r="E4" s="63"/>
      <c r="F4" s="63"/>
      <c r="G4" s="63"/>
      <c r="H4" s="63"/>
      <c r="I4" s="1"/>
      <c r="J4" s="1"/>
      <c r="K4" s="1"/>
      <c r="L4" s="1"/>
      <c r="M4" s="1"/>
      <c r="N4" s="1"/>
      <c r="O4" s="1"/>
      <c r="P4" s="1"/>
      <c r="Q4" s="1"/>
      <c r="R4" s="1"/>
      <c r="S4" s="1"/>
    </row>
    <row r="5" spans="1:23">
      <c r="A5" s="8" t="s">
        <v>244</v>
      </c>
      <c r="B5" s="229"/>
      <c r="C5" s="14">
        <v>64.75</v>
      </c>
      <c r="D5" s="63"/>
      <c r="E5" s="63"/>
      <c r="F5" s="63"/>
      <c r="G5" s="63"/>
      <c r="H5" s="63"/>
      <c r="I5" s="1"/>
      <c r="J5" s="1"/>
      <c r="K5" s="1"/>
      <c r="L5" s="1"/>
      <c r="M5" s="1"/>
      <c r="N5" s="1"/>
      <c r="O5" s="1"/>
      <c r="P5" s="1"/>
      <c r="Q5" s="1"/>
      <c r="R5" s="1"/>
      <c r="S5" s="1"/>
    </row>
    <row r="6" spans="1:23" ht="57" customHeight="1">
      <c r="A6" s="8" t="s">
        <v>245</v>
      </c>
      <c r="B6" s="229"/>
      <c r="C6" s="45" t="s">
        <v>652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46142</v>
      </c>
      <c r="D9" s="99" t="s">
        <v>582</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2"/>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241" t="s">
        <v>258</v>
      </c>
      <c r="N11" s="87" t="s">
        <v>259</v>
      </c>
      <c r="O11" s="87" t="s">
        <v>260</v>
      </c>
      <c r="P11" s="87" t="s">
        <v>410</v>
      </c>
      <c r="Q11" s="87" t="s">
        <v>411</v>
      </c>
      <c r="R11" s="87" t="s">
        <v>412</v>
      </c>
      <c r="S11" s="87" t="s">
        <v>413</v>
      </c>
      <c r="T11" s="55" t="s">
        <v>540</v>
      </c>
      <c r="W11" s="12" t="s">
        <v>414</v>
      </c>
    </row>
    <row r="12" spans="1:23" ht="363" customHeight="1">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119" t="s">
        <v>418</v>
      </c>
      <c r="I12" s="119" t="s">
        <v>419</v>
      </c>
      <c r="J12" s="119" t="s">
        <v>428</v>
      </c>
      <c r="K12" s="119" t="s">
        <v>421</v>
      </c>
      <c r="L12" s="119" t="s">
        <v>430</v>
      </c>
      <c r="M12" s="218" t="s">
        <v>298</v>
      </c>
      <c r="N12" s="226" t="s">
        <v>2023</v>
      </c>
      <c r="O12" s="227" t="s">
        <v>417</v>
      </c>
      <c r="P12" s="226" t="s">
        <v>499</v>
      </c>
      <c r="Q12" s="70" t="s">
        <v>1938</v>
      </c>
      <c r="R12" s="218" t="s">
        <v>294</v>
      </c>
      <c r="S12" s="221" t="s">
        <v>424</v>
      </c>
      <c r="T12" s="56"/>
      <c r="W12" s="12">
        <f>MATCH($C$1,RAG!$B$1:$B$89, 0)</f>
        <v>26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653</v>
      </c>
      <c r="O13" s="65" t="s">
        <v>417</v>
      </c>
      <c r="P13" s="53" t="s">
        <v>584</v>
      </c>
      <c r="Q13" s="53"/>
      <c r="R13" s="38" t="s">
        <v>522</v>
      </c>
      <c r="S13" s="67"/>
      <c r="T13" s="57"/>
      <c r="W13" s="12">
        <f>MATCH($C$1,RAG!$B$1:$B$89, 0)</f>
        <v>26</v>
      </c>
    </row>
    <row r="14" spans="1:23" ht="155.15"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298</v>
      </c>
      <c r="N14" s="53" t="s">
        <v>654</v>
      </c>
      <c r="O14" s="65" t="s">
        <v>417</v>
      </c>
      <c r="P14" s="53" t="s">
        <v>435</v>
      </c>
      <c r="Q14" s="46" t="s">
        <v>436</v>
      </c>
      <c r="R14" s="38" t="s">
        <v>295</v>
      </c>
      <c r="S14" s="53"/>
      <c r="T14" s="56"/>
      <c r="W14" s="12">
        <f>MATCH($C$1,RAG!$B$1:$B$89, 0)</f>
        <v>26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26</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MATCH($C$1,RAG!$B$1:$B$89, 0)</f>
        <v>26</v>
      </c>
    </row>
    <row r="17" spans="1:23" ht="150"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230</v>
      </c>
      <c r="I17" s="47" t="s">
        <v>230</v>
      </c>
      <c r="J17" s="47" t="s">
        <v>230</v>
      </c>
      <c r="K17" s="47" t="s">
        <v>230</v>
      </c>
      <c r="L17" s="47" t="s">
        <v>230</v>
      </c>
      <c r="M17" s="38" t="s">
        <v>294</v>
      </c>
      <c r="N17" s="53" t="s">
        <v>655</v>
      </c>
      <c r="O17" s="65" t="s">
        <v>417</v>
      </c>
      <c r="P17" s="67"/>
      <c r="Q17" s="66"/>
      <c r="R17" s="38" t="s">
        <v>294</v>
      </c>
      <c r="S17" s="53"/>
      <c r="T17" s="58"/>
      <c r="W17" s="12">
        <f>MATCH($C$1,RAG!$B$1:$B$89, 0)</f>
        <v>26</v>
      </c>
    </row>
    <row r="18" spans="1:23" ht="130.5">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294</v>
      </c>
      <c r="N18" s="53" t="s">
        <v>656</v>
      </c>
      <c r="O18" s="65" t="s">
        <v>417</v>
      </c>
      <c r="P18" s="67"/>
      <c r="Q18" s="53"/>
      <c r="R18" s="38" t="s">
        <v>294</v>
      </c>
      <c r="S18" s="67"/>
      <c r="T18" s="56"/>
      <c r="W18" s="12">
        <f>MATCH($C$1,RAG!$B$1:$B$89, 0)</f>
        <v>26</v>
      </c>
    </row>
    <row r="19" spans="1:23" ht="159.5">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657</v>
      </c>
      <c r="O19" s="65" t="s">
        <v>439</v>
      </c>
      <c r="P19" s="53" t="s">
        <v>435</v>
      </c>
      <c r="Q19" s="53" t="s">
        <v>1917</v>
      </c>
      <c r="R19" s="38" t="s">
        <v>295</v>
      </c>
      <c r="S19" s="92" t="s">
        <v>623</v>
      </c>
      <c r="T19" s="56"/>
      <c r="W19" s="12">
        <f>MATCH($C$1,RAG!$B$1:$B$89, 0)</f>
        <v>26</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658</v>
      </c>
      <c r="O20" s="65" t="s">
        <v>439</v>
      </c>
      <c r="P20" s="53"/>
      <c r="Q20" s="53"/>
      <c r="R20" s="38" t="s">
        <v>294</v>
      </c>
      <c r="S20" s="71"/>
      <c r="T20" s="58"/>
      <c r="W20" s="12">
        <f>MATCH($C$1,RAG!$B$1:$B$89, 0)</f>
        <v>26</v>
      </c>
    </row>
    <row r="21" spans="1:23" ht="58">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659</v>
      </c>
      <c r="O21" s="65" t="s">
        <v>417</v>
      </c>
      <c r="P21" s="67"/>
      <c r="Q21" s="53"/>
      <c r="R21" s="38" t="s">
        <v>295</v>
      </c>
      <c r="S21" s="53"/>
      <c r="T21" s="58"/>
      <c r="W21" s="12">
        <f>MATCH($C$1,RAG!$B$1:$B$89, 0)</f>
        <v>26</v>
      </c>
    </row>
    <row r="22" spans="1:23" ht="375" customHeight="1">
      <c r="A22" s="189" t="s">
        <v>463</v>
      </c>
      <c r="B22" s="41" t="s">
        <v>15</v>
      </c>
      <c r="C22" s="40" t="s">
        <v>464</v>
      </c>
      <c r="D22" s="11" t="s">
        <v>417</v>
      </c>
      <c r="E22" s="11">
        <f ca="1">COUNTIFS(INDIRECT("RAG!$C$"&amp;$W22&amp;":$AX$"&amp;$W22),E$11,RAG!$C$2:$AX$2,$B22)</f>
        <v>2</v>
      </c>
      <c r="F22" s="11">
        <f ca="1">COUNTIFS(INDIRECT("RAG!$C$"&amp;$W22&amp;":$AX$"&amp;$W22),F$11,RAG!$C$2:$AX$2,$B22)</f>
        <v>3</v>
      </c>
      <c r="G22" s="11">
        <f ca="1">COUNTIFS(INDIRECT("RAG!$C$"&amp;$W22&amp;":$AX$"&amp;$W22),G$11,RAG!$C$2:$AX$2,$B22)</f>
        <v>0</v>
      </c>
      <c r="H22" s="47" t="s">
        <v>418</v>
      </c>
      <c r="I22" s="47" t="s">
        <v>458</v>
      </c>
      <c r="J22" s="47" t="s">
        <v>428</v>
      </c>
      <c r="K22" s="47" t="s">
        <v>421</v>
      </c>
      <c r="L22" s="47" t="s">
        <v>430</v>
      </c>
      <c r="M22" s="38" t="s">
        <v>294</v>
      </c>
      <c r="N22" s="53" t="s">
        <v>660</v>
      </c>
      <c r="O22" s="65" t="s">
        <v>417</v>
      </c>
      <c r="P22" s="53" t="s">
        <v>466</v>
      </c>
      <c r="Q22" s="53" t="s">
        <v>661</v>
      </c>
      <c r="R22" s="38" t="s">
        <v>522</v>
      </c>
      <c r="S22" s="73"/>
      <c r="T22" s="56"/>
      <c r="W22" s="12">
        <f>MATCH($C$1,RAG!$B$1:$B$89, 0)</f>
        <v>26</v>
      </c>
    </row>
    <row r="23" spans="1:23" ht="20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662</v>
      </c>
      <c r="O23" s="65" t="s">
        <v>417</v>
      </c>
      <c r="P23" s="89" t="s">
        <v>473</v>
      </c>
      <c r="Q23" s="53" t="s">
        <v>474</v>
      </c>
      <c r="R23" s="38" t="s">
        <v>297</v>
      </c>
      <c r="S23" s="67"/>
      <c r="T23" s="56"/>
      <c r="W23" s="12">
        <f>MATCH($C$1,RAG!$B$1:$B$89, 0)</f>
        <v>26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2024</v>
      </c>
      <c r="O24" s="65" t="s">
        <v>439</v>
      </c>
      <c r="P24" s="53" t="s">
        <v>555</v>
      </c>
      <c r="Q24" s="70" t="s">
        <v>593</v>
      </c>
      <c r="R24" s="38" t="s">
        <v>295</v>
      </c>
      <c r="S24" s="53"/>
      <c r="T24" s="58"/>
      <c r="W24" s="12">
        <f>MATCH($C$1,RAG!$B$1:$B$89, 0)</f>
        <v>26</v>
      </c>
    </row>
    <row r="25" spans="1:23" ht="26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663</v>
      </c>
      <c r="O25" s="65" t="s">
        <v>439</v>
      </c>
      <c r="P25" s="53" t="s">
        <v>483</v>
      </c>
      <c r="Q25" s="53" t="s">
        <v>664</v>
      </c>
      <c r="R25" s="38" t="s">
        <v>295</v>
      </c>
      <c r="S25" s="67"/>
      <c r="T25" s="58"/>
      <c r="W25" s="12">
        <f>MATCH($C$1,RAG!$B$1:$B$89, 0)</f>
        <v>26</v>
      </c>
    </row>
    <row r="26" spans="1:23" ht="116">
      <c r="A26" s="189" t="s">
        <v>485</v>
      </c>
      <c r="B26" s="41" t="s">
        <v>24</v>
      </c>
      <c r="C26" s="40" t="s">
        <v>486</v>
      </c>
      <c r="D26" s="11" t="s">
        <v>417</v>
      </c>
      <c r="E26" s="11">
        <f ca="1">COUNTIFS(INDIRECT("RAG!$C$"&amp;$W26&amp;":$AX$"&amp;$W26),E$11,RAG!$C$2:$AX$2,$B26)</f>
        <v>1</v>
      </c>
      <c r="F26" s="11">
        <f ca="1">COUNTIFS(INDIRECT("RAG!$C$"&amp;$W26&amp;":$AX$"&amp;$W26),F$11,RAG!$C$2:$AX$2,$B26)</f>
        <v>0</v>
      </c>
      <c r="G26" s="11">
        <f ca="1">COUNTIFS(INDIRECT("RAG!$C$"&amp;$W26&amp;":$AX$"&amp;$W26),G$11,RAG!$C$2:$AX$2,$B26)</f>
        <v>3</v>
      </c>
      <c r="H26" s="47" t="s">
        <v>230</v>
      </c>
      <c r="I26" s="47" t="s">
        <v>230</v>
      </c>
      <c r="J26" s="47" t="s">
        <v>230</v>
      </c>
      <c r="K26" s="47" t="s">
        <v>230</v>
      </c>
      <c r="L26" s="47" t="s">
        <v>230</v>
      </c>
      <c r="M26" s="38" t="s">
        <v>298</v>
      </c>
      <c r="N26" s="53" t="s">
        <v>665</v>
      </c>
      <c r="O26" s="65" t="s">
        <v>439</v>
      </c>
      <c r="P26" s="46" t="s">
        <v>487</v>
      </c>
      <c r="Q26" s="46" t="s">
        <v>488</v>
      </c>
      <c r="R26" s="38" t="s">
        <v>298</v>
      </c>
      <c r="S26" s="67"/>
      <c r="T26" s="58"/>
      <c r="W26" s="12">
        <f>MATCH($C$1,RAG!$B$1:$B$89, 0)</f>
        <v>26</v>
      </c>
    </row>
    <row r="27" spans="1:23" ht="131.1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666</v>
      </c>
      <c r="O27" s="65" t="s">
        <v>417</v>
      </c>
      <c r="P27" s="53" t="s">
        <v>493</v>
      </c>
      <c r="Q27" s="53" t="s">
        <v>648</v>
      </c>
      <c r="R27" s="38" t="s">
        <v>300</v>
      </c>
      <c r="S27" s="67"/>
      <c r="T27" s="58"/>
      <c r="W27" s="12">
        <f>MATCH($C$1,RAG!$B$1:$B$89, 0)</f>
        <v>26</v>
      </c>
    </row>
  </sheetData>
  <sheetProtection algorithmName="SHA-512" hashValue="mldCdoFrpHrkpE0gy6oZI/IDcS2r8JU3/c5Ze8ZVM574JUB966eRyytgjk42Y3sINpGxmkrLSQ+6qeq4Hyn7Ww==" saltValue="zI1eOfQUA3wDYBnCGiSqwA==" spinCount="100000" sheet="1" objects="1" scenarios="1"/>
  <mergeCells count="3">
    <mergeCell ref="A10:C10"/>
    <mergeCell ref="D10:G10"/>
    <mergeCell ref="H10:S10"/>
  </mergeCells>
  <conditionalFormatting sqref="E12:E27">
    <cfRule type="cellIs" dxfId="1552" priority="13" operator="greaterThan">
      <formula>0</formula>
    </cfRule>
  </conditionalFormatting>
  <conditionalFormatting sqref="F12:F14 F16:F27">
    <cfRule type="cellIs" dxfId="1551" priority="12" operator="greaterThan">
      <formula>0</formula>
    </cfRule>
  </conditionalFormatting>
  <conditionalFormatting sqref="G12:G14 G16:G27">
    <cfRule type="cellIs" dxfId="1550" priority="11" operator="greaterThan">
      <formula>0</formula>
    </cfRule>
  </conditionalFormatting>
  <conditionalFormatting sqref="M12:M27">
    <cfRule type="cellIs" dxfId="1549" priority="6" operator="equal">
      <formula>"Minor Negative"</formula>
    </cfRule>
    <cfRule type="cellIs" dxfId="1548" priority="7" operator="equal">
      <formula>"Significant Negative"</formula>
    </cfRule>
    <cfRule type="cellIs" dxfId="1547" priority="8" operator="equal">
      <formula>"Minor Positive"</formula>
    </cfRule>
    <cfRule type="cellIs" dxfId="1546" priority="9" operator="equal">
      <formula>"Significant Positive"</formula>
    </cfRule>
    <cfRule type="cellIs" dxfId="1545" priority="10" operator="equal">
      <formula>"Neutral"</formula>
    </cfRule>
  </conditionalFormatting>
  <conditionalFormatting sqref="N21">
    <cfRule type="cellIs" dxfId="1544" priority="14" operator="equal">
      <formula>"Significant Negative"</formula>
    </cfRule>
    <cfRule type="cellIs" dxfId="1543" priority="15" operator="equal">
      <formula>"Minor Negative"</formula>
    </cfRule>
    <cfRule type="cellIs" dxfId="1542" priority="16" operator="equal">
      <formula>"Uncertain"</formula>
    </cfRule>
    <cfRule type="cellIs" dxfId="1541" priority="17" operator="equal">
      <formula>"Neutral"</formula>
    </cfRule>
    <cfRule type="cellIs" dxfId="1540" priority="18" operator="equal">
      <formula>"Minor Positive"</formula>
    </cfRule>
    <cfRule type="cellIs" dxfId="1539" priority="19" operator="equal">
      <formula>"Significant Positive"</formula>
    </cfRule>
  </conditionalFormatting>
  <conditionalFormatting sqref="R12:R27">
    <cfRule type="cellIs" dxfId="1538" priority="1" operator="equal">
      <formula>"Minor Negative"</formula>
    </cfRule>
    <cfRule type="cellIs" dxfId="1537" priority="2" operator="equal">
      <formula>"Significant Negative"</formula>
    </cfRule>
    <cfRule type="cellIs" dxfId="1536" priority="3" operator="equal">
      <formula>"Minor Positive"</formula>
    </cfRule>
    <cfRule type="cellIs" dxfId="1535" priority="4" operator="equal">
      <formula>"Significant Positive"</formula>
    </cfRule>
    <cfRule type="cellIs" dxfId="1534" priority="5" operator="equal">
      <formula>"Neutral"</formula>
    </cfRule>
  </conditionalFormatting>
  <dataValidations count="7">
    <dataValidation type="list" allowBlank="1" showInputMessage="1" showErrorMessage="1" sqref="D12:D27 O12:O27" xr:uid="{EA12FA21-5598-46A8-9602-B6667F90293B}">
      <formula1>"Yes,No"</formula1>
    </dataValidation>
    <dataValidation type="list" allowBlank="1" showInputMessage="1" showErrorMessage="1" sqref="M12:M27 R12:R27" xr:uid="{3C6CCA28-32C4-4A4D-A0CB-74A022CA6BE0}">
      <formula1>"Significant Positive,Minor Positive,Neutral,Uncertain,Minor Negative,Significant Negative"</formula1>
    </dataValidation>
    <dataValidation type="list" allowBlank="1" showInputMessage="1" showErrorMessage="1" sqref="L12:L27" xr:uid="{AB04C80E-D0BA-4374-BC7A-D4F5B94C47C2}">
      <formula1>"Permenant/Irreversible,Permenant/Reversible,Temporary/Irreversible,Temporary/Reversible,N/A"</formula1>
    </dataValidation>
    <dataValidation type="list" allowBlank="1" showInputMessage="1" showErrorMessage="1" sqref="K12:K27" xr:uid="{DFC27E7C-65DB-4FF4-9801-527C767FAA70}">
      <formula1>"Localised,District-wide,Regional,National,N/A"</formula1>
    </dataValidation>
    <dataValidation type="list" allowBlank="1" showInputMessage="1" showErrorMessage="1" sqref="J12:J27" xr:uid="{2AD5701E-8890-4C05-A7C5-343D6CEBA605}">
      <formula1>"Short(&lt;5yrs),Short/Medium,Medium(10yrs),Medium/Long,Long(20+yrs),N/A"</formula1>
    </dataValidation>
    <dataValidation type="list" allowBlank="1" showInputMessage="1" showErrorMessage="1" sqref="I12:I27" xr:uid="{E663B906-F381-4F5B-8BF0-26DDCA4BA87A}">
      <formula1>"Low,Medium,High,N/A"</formula1>
    </dataValidation>
    <dataValidation type="list" allowBlank="1" showInputMessage="1" showErrorMessage="1" sqref="H12:H27" xr:uid="{27456490-A1A7-40F9-B756-1B9F3FC97DC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1D58F-8753-4EB7-B602-F83B806A06F8}">
  <sheetPr codeName="Sheet27">
    <tabColor theme="5" tint="0.59999389629810485"/>
  </sheetPr>
  <dimension ref="A1:W27"/>
  <sheetViews>
    <sheetView showGridLines="0" showWhiteSpace="0" topLeftCell="C23"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10.26953125" hidden="1" customWidth="1"/>
    <col min="24" max="24" width="7.1796875" customWidth="1"/>
  </cols>
  <sheetData>
    <row r="1" spans="1:23">
      <c r="A1" s="7" t="s">
        <v>240</v>
      </c>
      <c r="B1" s="228"/>
      <c r="C1" s="45" t="s">
        <v>84</v>
      </c>
      <c r="D1" s="63"/>
      <c r="E1" s="63"/>
      <c r="F1" s="63"/>
      <c r="G1" s="63"/>
      <c r="H1" s="63"/>
      <c r="I1" s="1"/>
      <c r="J1" s="1"/>
      <c r="K1" s="1"/>
      <c r="L1" s="1"/>
      <c r="M1" s="1"/>
      <c r="N1" s="1"/>
      <c r="O1" s="1"/>
      <c r="P1" s="1"/>
      <c r="Q1" s="1"/>
      <c r="R1" s="1"/>
      <c r="S1" s="1"/>
    </row>
    <row r="2" spans="1:23">
      <c r="A2" s="7" t="s">
        <v>241</v>
      </c>
      <c r="B2" s="228"/>
      <c r="C2" s="45" t="s">
        <v>667</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668</v>
      </c>
      <c r="D4" s="63"/>
      <c r="E4" s="63"/>
      <c r="F4" s="63"/>
      <c r="G4" s="63"/>
      <c r="H4" s="63"/>
      <c r="I4" s="1"/>
      <c r="J4" s="1"/>
      <c r="K4" s="1"/>
      <c r="L4" s="1"/>
      <c r="M4" s="1"/>
      <c r="N4" s="1"/>
      <c r="O4" s="1"/>
      <c r="P4" s="1"/>
      <c r="Q4" s="1"/>
      <c r="R4" s="1"/>
      <c r="S4" s="1"/>
    </row>
    <row r="5" spans="1:23">
      <c r="A5" s="8" t="s">
        <v>244</v>
      </c>
      <c r="B5" s="229"/>
      <c r="C5" s="14" t="s">
        <v>669</v>
      </c>
      <c r="D5" s="63"/>
      <c r="E5" s="63"/>
      <c r="F5" s="63"/>
      <c r="G5" s="63"/>
      <c r="H5" s="63"/>
      <c r="I5" s="1"/>
      <c r="J5" s="1"/>
      <c r="K5" s="1"/>
      <c r="L5" s="1"/>
      <c r="M5" s="1"/>
      <c r="N5" s="1"/>
      <c r="O5" s="1"/>
      <c r="P5" s="1"/>
      <c r="Q5" s="1"/>
      <c r="R5" s="1"/>
      <c r="S5" s="1"/>
    </row>
    <row r="6" spans="1:23" ht="57" customHeight="1">
      <c r="A6" s="8" t="s">
        <v>245</v>
      </c>
      <c r="B6" s="229"/>
      <c r="C6" s="45" t="s">
        <v>670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46128</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119" t="s">
        <v>418</v>
      </c>
      <c r="I12" s="119" t="s">
        <v>419</v>
      </c>
      <c r="J12" s="119" t="s">
        <v>428</v>
      </c>
      <c r="K12" s="119" t="s">
        <v>421</v>
      </c>
      <c r="L12" s="119" t="s">
        <v>430</v>
      </c>
      <c r="M12" s="218" t="s">
        <v>298</v>
      </c>
      <c r="N12" s="226" t="s">
        <v>2025</v>
      </c>
      <c r="O12" s="227" t="s">
        <v>417</v>
      </c>
      <c r="P12" s="226" t="s">
        <v>423</v>
      </c>
      <c r="Q12" s="70" t="s">
        <v>1938</v>
      </c>
      <c r="R12" s="218" t="s">
        <v>294</v>
      </c>
      <c r="S12" s="221" t="s">
        <v>424</v>
      </c>
      <c r="T12" s="56"/>
      <c r="W12" s="12">
        <f>MATCH($C$1,RAG!$B$1:$B$89, 0)</f>
        <v>27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671</v>
      </c>
      <c r="O13" s="65" t="s">
        <v>417</v>
      </c>
      <c r="P13" s="53"/>
      <c r="Q13" s="53"/>
      <c r="R13" s="38" t="s">
        <v>522</v>
      </c>
      <c r="S13" s="67"/>
      <c r="T13" s="57"/>
      <c r="W13" s="12">
        <f>MATCH($C$1,RAG!$B$1:$B$89, 0)</f>
        <v>27</v>
      </c>
    </row>
    <row r="14" spans="1:23" ht="162.65" customHeight="1">
      <c r="A14" s="189" t="s">
        <v>432</v>
      </c>
      <c r="B14" s="41" t="s">
        <v>31</v>
      </c>
      <c r="C14" s="40" t="s">
        <v>433</v>
      </c>
      <c r="D14" s="11" t="s">
        <v>417</v>
      </c>
      <c r="E14" s="11">
        <f ca="1">COUNTIFS(INDIRECT("RAG!$C$"&amp;$W14&amp;":$AX$"&amp;$W14),E$11,RAG!$C$2:$AX$2,$B14)</f>
        <v>2</v>
      </c>
      <c r="F14" s="11">
        <f ca="1">COUNTIFS(INDIRECT("RAG!$C$"&amp;$W14&amp;":$AX$"&amp;$W14),F$11,RAG!$C$2:$AX$2,$B14)</f>
        <v>2</v>
      </c>
      <c r="G14" s="11">
        <f ca="1">COUNTIFS(INDIRECT("RAG!$C$"&amp;$W14&amp;":$AX$"&amp;$W14),G$11,RAG!$C$2:$AX$2,$B14)</f>
        <v>4</v>
      </c>
      <c r="H14" s="47" t="s">
        <v>230</v>
      </c>
      <c r="I14" s="47" t="s">
        <v>230</v>
      </c>
      <c r="J14" s="47" t="s">
        <v>230</v>
      </c>
      <c r="K14" s="47" t="s">
        <v>230</v>
      </c>
      <c r="L14" s="47" t="s">
        <v>230</v>
      </c>
      <c r="M14" s="38" t="s">
        <v>298</v>
      </c>
      <c r="N14" s="53" t="s">
        <v>672</v>
      </c>
      <c r="O14" s="65" t="s">
        <v>417</v>
      </c>
      <c r="P14" s="53" t="s">
        <v>435</v>
      </c>
      <c r="Q14" s="46" t="s">
        <v>436</v>
      </c>
      <c r="R14" s="38" t="s">
        <v>295</v>
      </c>
      <c r="S14" s="53"/>
      <c r="T14" s="56"/>
      <c r="W14" s="12">
        <f>MATCH($C$1,RAG!$B$1:$B$89, 0)</f>
        <v>27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27</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673</v>
      </c>
      <c r="O16" s="65" t="s">
        <v>417</v>
      </c>
      <c r="P16" s="67"/>
      <c r="Q16" s="67"/>
      <c r="R16" s="38" t="s">
        <v>295</v>
      </c>
      <c r="S16" s="67"/>
      <c r="T16" s="58"/>
      <c r="W16" s="12">
        <f>MATCH($C$1,RAG!$B$1:$B$89, 0)</f>
        <v>27</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2026</v>
      </c>
      <c r="O17" s="65" t="s">
        <v>417</v>
      </c>
      <c r="P17" s="67"/>
      <c r="Q17" s="66"/>
      <c r="R17" s="38" t="s">
        <v>294</v>
      </c>
      <c r="S17" s="53"/>
      <c r="T17" s="58"/>
      <c r="W17" s="12">
        <f>MATCH($C$1,RAG!$B$1:$B$89, 0)</f>
        <v>27</v>
      </c>
    </row>
    <row r="18" spans="1:23" ht="174.7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294</v>
      </c>
      <c r="N18" s="53" t="s">
        <v>674</v>
      </c>
      <c r="O18" s="65" t="s">
        <v>417</v>
      </c>
      <c r="P18" s="67"/>
      <c r="Q18" s="53"/>
      <c r="R18" s="38" t="s">
        <v>294</v>
      </c>
      <c r="S18" s="46" t="s">
        <v>2017</v>
      </c>
      <c r="T18" s="56"/>
      <c r="W18" s="12">
        <f>MATCH($C$1,RAG!$B$1:$B$89, 0)</f>
        <v>27</v>
      </c>
    </row>
    <row r="19" spans="1:23" ht="159.5">
      <c r="A19" s="189" t="s">
        <v>451</v>
      </c>
      <c r="B19" s="41" t="s">
        <v>11</v>
      </c>
      <c r="C19" s="40" t="s">
        <v>452</v>
      </c>
      <c r="D19" s="11" t="s">
        <v>439</v>
      </c>
      <c r="E19" s="11">
        <f ca="1">COUNTIFS(INDIRECT("RAG!$C$"&amp;$W19&amp;":$AX$"&amp;$W19),E$11,RAG!$C$2:$AX$2,$B19)</f>
        <v>1</v>
      </c>
      <c r="F19" s="11">
        <f ca="1">COUNTIFS(INDIRECT("RAG!$C$"&amp;$W19&amp;":$AX$"&amp;$W19),F$11,RAG!$C$2:$AX$2,$B19)</f>
        <v>3</v>
      </c>
      <c r="G19" s="11">
        <f ca="1">COUNTIFS(INDIRECT("RAG!$C$"&amp;$W19&amp;":$AX$"&amp;$W19),G$11,RAG!$C$2:$AX$2,$B19)</f>
        <v>1</v>
      </c>
      <c r="H19" s="47" t="s">
        <v>230</v>
      </c>
      <c r="I19" s="47" t="s">
        <v>230</v>
      </c>
      <c r="J19" s="47" t="s">
        <v>230</v>
      </c>
      <c r="K19" s="47" t="s">
        <v>230</v>
      </c>
      <c r="L19" s="47" t="s">
        <v>230</v>
      </c>
      <c r="M19" s="38" t="s">
        <v>295</v>
      </c>
      <c r="N19" s="53" t="s">
        <v>675</v>
      </c>
      <c r="O19" s="65" t="s">
        <v>439</v>
      </c>
      <c r="P19" s="53" t="s">
        <v>435</v>
      </c>
      <c r="Q19" s="53" t="s">
        <v>1917</v>
      </c>
      <c r="R19" s="38" t="s">
        <v>295</v>
      </c>
      <c r="S19" s="67"/>
      <c r="T19" s="56"/>
      <c r="W19" s="12">
        <f>MATCH($C$1,RAG!$B$1:$B$89, 0)</f>
        <v>27</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676</v>
      </c>
      <c r="O20" s="65" t="s">
        <v>439</v>
      </c>
      <c r="P20" s="53"/>
      <c r="Q20" s="53"/>
      <c r="R20" s="38" t="s">
        <v>294</v>
      </c>
      <c r="S20" s="53"/>
      <c r="T20" s="58"/>
      <c r="W20" s="12">
        <f>MATCH($C$1,RAG!$B$1:$B$89, 0)</f>
        <v>27</v>
      </c>
    </row>
    <row r="21" spans="1:23" ht="58">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677</v>
      </c>
      <c r="O21" s="65" t="s">
        <v>417</v>
      </c>
      <c r="P21" s="67"/>
      <c r="Q21" s="53"/>
      <c r="R21" s="38" t="s">
        <v>295</v>
      </c>
      <c r="S21" s="53"/>
      <c r="T21" s="58"/>
      <c r="W21" s="12">
        <f>MATCH($C$1,RAG!$B$1:$B$89, 0)</f>
        <v>27</v>
      </c>
    </row>
    <row r="22" spans="1:23" ht="232">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294</v>
      </c>
      <c r="N22" s="53" t="s">
        <v>678</v>
      </c>
      <c r="O22" s="65" t="s">
        <v>417</v>
      </c>
      <c r="P22" s="53" t="s">
        <v>466</v>
      </c>
      <c r="Q22" s="53" t="s">
        <v>679</v>
      </c>
      <c r="R22" s="38" t="s">
        <v>294</v>
      </c>
      <c r="S22" s="73"/>
      <c r="T22" s="56"/>
      <c r="W22" s="12">
        <f>MATCH($C$1,RAG!$B$1:$B$89, 0)</f>
        <v>27</v>
      </c>
    </row>
    <row r="23" spans="1:23" ht="177.65" customHeight="1">
      <c r="A23" s="189" t="s">
        <v>469</v>
      </c>
      <c r="B23" s="41" t="s">
        <v>19</v>
      </c>
      <c r="C23" s="40" t="s">
        <v>470</v>
      </c>
      <c r="D23" s="11" t="s">
        <v>417</v>
      </c>
      <c r="E23" s="11">
        <f ca="1">COUNTIFS(INDIRECT("RAG!$C$"&amp;$W23&amp;":$AX$"&amp;$W23),E$11,RAG!$C$2:$AX$2,$B23)</f>
        <v>0</v>
      </c>
      <c r="F23" s="11">
        <f ca="1">COUNTIFS(INDIRECT("RAG!$C$"&amp;$W23&amp;":$AX$"&amp;$W23),F$11,RAG!$C$2:$AX$2,$B23)</f>
        <v>0</v>
      </c>
      <c r="G23" s="11">
        <f ca="1">COUNTIFS(INDIRECT("RAG!$C$"&amp;$W23&amp;":$AX$"&amp;$W23),G$11,RAG!$C$2:$AX$2,$B23)</f>
        <v>4</v>
      </c>
      <c r="H23" s="47" t="s">
        <v>418</v>
      </c>
      <c r="I23" s="47" t="s">
        <v>458</v>
      </c>
      <c r="J23" s="47" t="s">
        <v>471</v>
      </c>
      <c r="K23" s="47" t="s">
        <v>421</v>
      </c>
      <c r="L23" s="47" t="s">
        <v>430</v>
      </c>
      <c r="M23" s="38" t="s">
        <v>298</v>
      </c>
      <c r="N23" s="53" t="s">
        <v>680</v>
      </c>
      <c r="O23" s="65" t="s">
        <v>417</v>
      </c>
      <c r="P23" s="89" t="s">
        <v>473</v>
      </c>
      <c r="Q23" s="53" t="s">
        <v>681</v>
      </c>
      <c r="R23" s="38" t="s">
        <v>295</v>
      </c>
      <c r="S23" s="67"/>
      <c r="T23" s="56"/>
      <c r="W23" s="12">
        <f>MATCH($C$1,RAG!$B$1:$B$89, 0)</f>
        <v>27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682</v>
      </c>
      <c r="O24" s="65" t="s">
        <v>439</v>
      </c>
      <c r="P24" s="53"/>
      <c r="Q24" s="70"/>
      <c r="R24" s="38" t="s">
        <v>294</v>
      </c>
      <c r="S24" s="53"/>
      <c r="T24" s="58"/>
      <c r="W24" s="12">
        <f>MATCH($C$1,RAG!$B$1:$B$89, 0)</f>
        <v>27</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683</v>
      </c>
      <c r="O25" s="65" t="s">
        <v>439</v>
      </c>
      <c r="P25" s="53" t="s">
        <v>483</v>
      </c>
      <c r="Q25" s="53" t="s">
        <v>484</v>
      </c>
      <c r="R25" s="38" t="s">
        <v>295</v>
      </c>
      <c r="S25" s="67"/>
      <c r="T25" s="58"/>
      <c r="W25" s="12">
        <f>MATCH($C$1,RAG!$B$1:$B$89, 0)</f>
        <v>27</v>
      </c>
    </row>
    <row r="26" spans="1:23" ht="129.65"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2027</v>
      </c>
      <c r="O26" s="65" t="s">
        <v>439</v>
      </c>
      <c r="P26" s="46" t="s">
        <v>487</v>
      </c>
      <c r="Q26" s="46" t="s">
        <v>488</v>
      </c>
      <c r="R26" s="38" t="s">
        <v>298</v>
      </c>
      <c r="S26" s="67"/>
      <c r="T26" s="58"/>
      <c r="W26" s="12">
        <f>MATCH($C$1,RAG!$B$1:$B$89, 0)</f>
        <v>27</v>
      </c>
    </row>
    <row r="27" spans="1:23" ht="217.5">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T27" s="58"/>
      <c r="W27" s="12">
        <f>MATCH($C$1,RAG!$B$1:$B$89, 0)</f>
        <v>27</v>
      </c>
    </row>
  </sheetData>
  <sheetProtection algorithmName="SHA-512" hashValue="dWm0XN7DU7kAhxid3MfJGbv0w3PEFp6IXv9kEysZrR0t6DElJDRAMKpITOsNqelXPByWUyYpwhO3+/MFoT3ntA==" saltValue="wu9ZDWmpTik3LLl++r3WRQ==" spinCount="100000" sheet="1" objects="1" scenarios="1"/>
  <mergeCells count="3">
    <mergeCell ref="A10:C10"/>
    <mergeCell ref="D10:G10"/>
    <mergeCell ref="H10:S10"/>
  </mergeCells>
  <conditionalFormatting sqref="E12:E27">
    <cfRule type="cellIs" dxfId="1533" priority="18" operator="greaterThan">
      <formula>0</formula>
    </cfRule>
  </conditionalFormatting>
  <conditionalFormatting sqref="F12:F14 F16:F27">
    <cfRule type="cellIs" dxfId="1532" priority="17" operator="greaterThan">
      <formula>0</formula>
    </cfRule>
  </conditionalFormatting>
  <conditionalFormatting sqref="G12:G14 G16:G27">
    <cfRule type="cellIs" dxfId="1531" priority="16" operator="greaterThan">
      <formula>0</formula>
    </cfRule>
  </conditionalFormatting>
  <conditionalFormatting sqref="M12:M27">
    <cfRule type="cellIs" dxfId="1530" priority="11" operator="equal">
      <formula>"Minor Negative"</formula>
    </cfRule>
    <cfRule type="cellIs" dxfId="1529" priority="12" operator="equal">
      <formula>"Significant Negative"</formula>
    </cfRule>
    <cfRule type="cellIs" dxfId="1528" priority="13" operator="equal">
      <formula>"Minor Positive"</formula>
    </cfRule>
    <cfRule type="cellIs" dxfId="1527" priority="14" operator="equal">
      <formula>"Significant Positive"</formula>
    </cfRule>
    <cfRule type="cellIs" dxfId="1526" priority="15" operator="equal">
      <formula>"Neutral"</formula>
    </cfRule>
  </conditionalFormatting>
  <conditionalFormatting sqref="N21">
    <cfRule type="cellIs" dxfId="1525" priority="19" operator="equal">
      <formula>"Significant Negative"</formula>
    </cfRule>
    <cfRule type="cellIs" dxfId="1524" priority="20" operator="equal">
      <formula>"Minor Negative"</formula>
    </cfRule>
    <cfRule type="cellIs" dxfId="1523" priority="21" operator="equal">
      <formula>"Uncertain"</formula>
    </cfRule>
    <cfRule type="cellIs" dxfId="1522" priority="22" operator="equal">
      <formula>"Neutral"</formula>
    </cfRule>
    <cfRule type="cellIs" dxfId="1521" priority="23" operator="equal">
      <formula>"Minor Positive"</formula>
    </cfRule>
    <cfRule type="cellIs" dxfId="1520" priority="24" operator="equal">
      <formula>"Significant Positive"</formula>
    </cfRule>
  </conditionalFormatting>
  <conditionalFormatting sqref="R12:R27">
    <cfRule type="cellIs" dxfId="1519" priority="1" operator="equal">
      <formula>"Minor Negative"</formula>
    </cfRule>
    <cfRule type="cellIs" dxfId="1518" priority="2" operator="equal">
      <formula>"Significant Negative"</formula>
    </cfRule>
    <cfRule type="cellIs" dxfId="1517" priority="3" operator="equal">
      <formula>"Minor Positive"</formula>
    </cfRule>
    <cfRule type="cellIs" dxfId="1516" priority="4" operator="equal">
      <formula>"Significant Positive"</formula>
    </cfRule>
    <cfRule type="cellIs" dxfId="1515" priority="5" operator="equal">
      <formula>"Neutral"</formula>
    </cfRule>
  </conditionalFormatting>
  <dataValidations count="7">
    <dataValidation type="list" allowBlank="1" showInputMessage="1" showErrorMessage="1" sqref="H12:H27" xr:uid="{58DBA1C9-CEEE-499E-8E95-B9E9CADC9770}">
      <formula1>"Direct,Indirect,N/A"</formula1>
    </dataValidation>
    <dataValidation type="list" allowBlank="1" showInputMessage="1" showErrorMessage="1" sqref="I12:I27" xr:uid="{924766B5-C332-4771-B4B0-33D42FC83F61}">
      <formula1>"Low,Medium,High,N/A"</formula1>
    </dataValidation>
    <dataValidation type="list" allowBlank="1" showInputMessage="1" showErrorMessage="1" sqref="J12:J27" xr:uid="{EE30C3E4-4045-45BA-AC65-A6C6CB549A50}">
      <formula1>"Short(&lt;5yrs),Short/Medium,Medium(10yrs),Medium/Long,Long(20+yrs),N/A"</formula1>
    </dataValidation>
    <dataValidation type="list" allowBlank="1" showInputMessage="1" showErrorMessage="1" sqref="K12:K27" xr:uid="{C074F754-B75C-436C-BB51-D600E93D5D8D}">
      <formula1>"Localised,District-wide,Regional,National,N/A"</formula1>
    </dataValidation>
    <dataValidation type="list" allowBlank="1" showInputMessage="1" showErrorMessage="1" sqref="L12:L27" xr:uid="{22279815-1A2E-4DDB-B725-AD2BC1F09681}">
      <formula1>"Permenant/Irreversible,Permenant/Reversible,Temporary/Irreversible,Temporary/Reversible,N/A"</formula1>
    </dataValidation>
    <dataValidation type="list" allowBlank="1" showInputMessage="1" showErrorMessage="1" sqref="M12:M27 R12:R27" xr:uid="{08D5B0B1-8244-4CC8-908A-F082FFBFE7C4}">
      <formula1>"Significant Positive,Minor Positive,Neutral,Uncertain,Minor Negative,Significant Negative"</formula1>
    </dataValidation>
    <dataValidation type="list" allowBlank="1" showInputMessage="1" showErrorMessage="1" sqref="D12:D27 O12:O27" xr:uid="{0C8B7273-92B6-4189-A142-BEDA8E6CDDD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CF370-3390-4FA2-A38F-FC7429ABFA48}">
  <sheetPr codeName="Sheet59">
    <tabColor theme="5" tint="0.59999389629810485"/>
  </sheetPr>
  <dimension ref="A1:W27"/>
  <sheetViews>
    <sheetView showGridLines="0" showWhiteSpace="0" topLeftCell="A23" zoomScale="60" zoomScaleNormal="60" zoomScaleSheetLayoutView="51" zoomScalePageLayoutView="20" workbookViewId="0">
      <pane xSplit="2" topLeftCell="K1" activePane="topRight" state="frozen"/>
      <selection activeCell="P6" sqref="P6"/>
      <selection pane="topRight" activeCell="N25" sqref="N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87</v>
      </c>
      <c r="D1" s="63"/>
      <c r="E1" s="63"/>
      <c r="F1" s="63"/>
      <c r="G1" s="63"/>
      <c r="H1" s="63"/>
      <c r="I1" s="1"/>
      <c r="J1" s="1"/>
      <c r="K1" s="1"/>
      <c r="L1" s="1"/>
      <c r="M1" s="1"/>
      <c r="N1" s="1"/>
      <c r="O1" s="1"/>
      <c r="P1" s="1"/>
      <c r="Q1" s="1"/>
      <c r="R1" s="1"/>
      <c r="S1" s="1"/>
    </row>
    <row r="2" spans="1:23">
      <c r="A2" s="7" t="s">
        <v>241</v>
      </c>
      <c r="B2" s="228"/>
      <c r="C2" s="45"/>
      <c r="D2" s="63"/>
      <c r="E2" s="63"/>
      <c r="F2" s="63"/>
      <c r="G2" s="63"/>
      <c r="H2" s="63"/>
      <c r="I2" s="1"/>
      <c r="J2" s="1"/>
      <c r="K2" s="1"/>
      <c r="L2" s="1"/>
      <c r="M2" s="1"/>
      <c r="N2" s="1"/>
      <c r="O2" s="1"/>
      <c r="P2" s="1"/>
      <c r="Q2" s="1"/>
      <c r="R2" s="1"/>
      <c r="S2" s="1"/>
    </row>
    <row r="3" spans="1:23">
      <c r="A3" s="8" t="s">
        <v>242</v>
      </c>
      <c r="B3" s="229"/>
      <c r="C3" s="45" t="s">
        <v>695</v>
      </c>
      <c r="D3" s="63"/>
      <c r="E3" s="63"/>
      <c r="F3" s="63"/>
      <c r="G3" s="63"/>
      <c r="H3" s="63"/>
      <c r="I3" s="1"/>
      <c r="J3" s="1"/>
      <c r="K3" s="1"/>
      <c r="L3" s="1"/>
      <c r="M3" s="1"/>
      <c r="N3" s="1"/>
      <c r="O3" s="1"/>
      <c r="P3" s="1"/>
      <c r="Q3" s="1"/>
      <c r="R3" s="1"/>
      <c r="S3" s="1"/>
    </row>
    <row r="4" spans="1:23">
      <c r="A4" s="8" t="s">
        <v>243</v>
      </c>
      <c r="B4" s="229"/>
      <c r="C4" s="45" t="s">
        <v>696</v>
      </c>
      <c r="D4" s="63"/>
      <c r="E4" s="63"/>
      <c r="F4" s="63"/>
      <c r="G4" s="63"/>
      <c r="H4" s="63"/>
      <c r="I4" s="1"/>
      <c r="J4" s="1"/>
      <c r="K4" s="1"/>
      <c r="L4" s="1"/>
      <c r="M4" s="1"/>
      <c r="N4" s="1"/>
      <c r="O4" s="1"/>
      <c r="P4" s="1"/>
      <c r="Q4" s="1"/>
      <c r="R4" s="1"/>
      <c r="S4" s="1"/>
    </row>
    <row r="5" spans="1:23">
      <c r="A5" s="8" t="s">
        <v>244</v>
      </c>
      <c r="B5" s="229"/>
      <c r="C5" s="14">
        <v>42.28</v>
      </c>
      <c r="D5" s="63"/>
      <c r="E5" s="63"/>
      <c r="F5" s="63"/>
      <c r="G5" s="63"/>
      <c r="H5" s="63"/>
      <c r="I5" s="1"/>
      <c r="J5" s="1"/>
      <c r="K5" s="1"/>
      <c r="L5" s="1"/>
      <c r="M5" s="1"/>
      <c r="N5" s="1"/>
      <c r="O5" s="1"/>
      <c r="P5" s="1"/>
      <c r="Q5" s="1"/>
      <c r="R5" s="1"/>
      <c r="S5" s="1"/>
    </row>
    <row r="6" spans="1:23" ht="29">
      <c r="A6" s="8" t="s">
        <v>245</v>
      </c>
      <c r="B6" s="229"/>
      <c r="C6" s="45" t="s">
        <v>697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46142</v>
      </c>
      <c r="D9" s="100" t="s">
        <v>405</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0</v>
      </c>
      <c r="G12" s="217">
        <f ca="1">COUNTIFS(INDIRECT("RAG!$C$"&amp;$W12&amp;":$AX$"&amp;$W12),G$11,RAG!$C$2:$AX$2,$B12)</f>
        <v>7</v>
      </c>
      <c r="H12" s="119" t="s">
        <v>418</v>
      </c>
      <c r="I12" s="119" t="s">
        <v>419</v>
      </c>
      <c r="J12" s="119" t="s">
        <v>428</v>
      </c>
      <c r="K12" s="119" t="s">
        <v>421</v>
      </c>
      <c r="L12" s="119" t="s">
        <v>430</v>
      </c>
      <c r="M12" s="218" t="s">
        <v>298</v>
      </c>
      <c r="N12" s="226" t="s">
        <v>2031</v>
      </c>
      <c r="O12" s="227" t="s">
        <v>417</v>
      </c>
      <c r="P12" s="226" t="s">
        <v>598</v>
      </c>
      <c r="Q12" s="70" t="s">
        <v>638</v>
      </c>
      <c r="R12" s="218" t="s">
        <v>294</v>
      </c>
      <c r="S12" s="221" t="s">
        <v>424</v>
      </c>
      <c r="T12" s="56"/>
      <c r="W12" s="12">
        <f>MATCH($C$1,RAG!$B$1:$B$89, 0)</f>
        <v>28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698</v>
      </c>
      <c r="O13" s="65" t="s">
        <v>417</v>
      </c>
      <c r="P13" s="53"/>
      <c r="Q13" s="53"/>
      <c r="R13" s="38" t="s">
        <v>522</v>
      </c>
      <c r="S13" s="67"/>
      <c r="T13" s="57"/>
      <c r="W13" s="12">
        <f>MATCH($C$1,RAG!$B$1:$B$89, 0)</f>
        <v>28</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295</v>
      </c>
      <c r="N14" s="53" t="s">
        <v>2032</v>
      </c>
      <c r="O14" s="65" t="s">
        <v>417</v>
      </c>
      <c r="P14" s="53" t="s">
        <v>435</v>
      </c>
      <c r="Q14" s="70" t="s">
        <v>545</v>
      </c>
      <c r="R14" s="38" t="s">
        <v>295</v>
      </c>
      <c r="S14" s="53"/>
      <c r="T14" s="56"/>
      <c r="W14" s="12">
        <f>MATCH($C$1,RAG!$B$1:$B$89, 0)</f>
        <v>28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28</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MATCH($C$1,RAG!$B$1:$B$89, 0)</f>
        <v>28</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2033</v>
      </c>
      <c r="O17" s="65" t="s">
        <v>417</v>
      </c>
      <c r="P17" s="67"/>
      <c r="Q17" s="66"/>
      <c r="R17" s="38" t="s">
        <v>294</v>
      </c>
      <c r="S17" s="53"/>
      <c r="T17" s="58"/>
      <c r="W17" s="12">
        <f>MATCH($C$1,RAG!$B$1:$B$89, 0)</f>
        <v>28</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294</v>
      </c>
      <c r="N18" s="53" t="s">
        <v>700</v>
      </c>
      <c r="O18" s="65" t="s">
        <v>417</v>
      </c>
      <c r="P18" s="67"/>
      <c r="Q18" s="53"/>
      <c r="R18" s="38" t="s">
        <v>294</v>
      </c>
      <c r="S18" s="67"/>
      <c r="T18" s="56"/>
      <c r="W18" s="12">
        <f>MATCH($C$1,RAG!$B$1:$B$89, 0)</f>
        <v>28</v>
      </c>
    </row>
    <row r="19" spans="1:23" ht="159.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701</v>
      </c>
      <c r="O19" s="65" t="s">
        <v>439</v>
      </c>
      <c r="P19" s="53" t="s">
        <v>435</v>
      </c>
      <c r="Q19" s="53" t="s">
        <v>1917</v>
      </c>
      <c r="R19" s="38" t="s">
        <v>295</v>
      </c>
      <c r="S19" s="67"/>
      <c r="T19" s="56"/>
      <c r="W19" s="12">
        <f>MATCH($C$1,RAG!$B$1:$B$89, 0)</f>
        <v>28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2028</v>
      </c>
      <c r="O20" s="65" t="s">
        <v>439</v>
      </c>
      <c r="P20" s="53"/>
      <c r="Q20" s="53"/>
      <c r="R20" s="38" t="s">
        <v>294</v>
      </c>
      <c r="S20" s="53"/>
      <c r="T20" s="58"/>
      <c r="W20" s="12">
        <f>MATCH($C$1,RAG!$B$1:$B$89, 0)</f>
        <v>28</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702</v>
      </c>
      <c r="O21" s="65" t="s">
        <v>417</v>
      </c>
      <c r="P21" s="67"/>
      <c r="Q21" s="53"/>
      <c r="R21" s="38" t="s">
        <v>295</v>
      </c>
      <c r="S21" s="53"/>
      <c r="T21" s="58"/>
      <c r="W21" s="12">
        <f>MATCH($C$1,RAG!$B$1:$B$89, 0)</f>
        <v>28</v>
      </c>
    </row>
    <row r="22" spans="1:23" ht="244.5" customHeight="1">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2034</v>
      </c>
      <c r="O22" s="65" t="s">
        <v>417</v>
      </c>
      <c r="P22" s="53" t="s">
        <v>644</v>
      </c>
      <c r="Q22" s="53" t="s">
        <v>1934</v>
      </c>
      <c r="R22" s="38" t="s">
        <v>300</v>
      </c>
      <c r="S22" s="73" t="s">
        <v>468</v>
      </c>
      <c r="T22" s="56"/>
      <c r="W22" s="12">
        <f>MATCH($C$1,RAG!$B$1:$B$89, 0)</f>
        <v>28</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2035</v>
      </c>
      <c r="O23" s="65" t="s">
        <v>417</v>
      </c>
      <c r="P23" s="72" t="s">
        <v>473</v>
      </c>
      <c r="Q23" s="53" t="s">
        <v>681</v>
      </c>
      <c r="R23" s="38" t="s">
        <v>295</v>
      </c>
      <c r="S23" s="67"/>
      <c r="T23" s="56"/>
      <c r="W23" s="12">
        <f>MATCH($C$1,RAG!$B$1:$B$89, 0)</f>
        <v>28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703</v>
      </c>
      <c r="O24" s="65" t="s">
        <v>439</v>
      </c>
      <c r="P24" s="53" t="s">
        <v>513</v>
      </c>
      <c r="Q24" s="70" t="s">
        <v>556</v>
      </c>
      <c r="R24" s="38" t="s">
        <v>295</v>
      </c>
      <c r="S24" s="53"/>
      <c r="T24" s="58"/>
      <c r="W24" s="12">
        <f>MATCH($C$1,RAG!$B$1:$B$89, 0)</f>
        <v>28</v>
      </c>
    </row>
    <row r="25" spans="1:23" ht="26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298</v>
      </c>
      <c r="N25" s="53" t="s">
        <v>2036</v>
      </c>
      <c r="O25" s="65" t="s">
        <v>439</v>
      </c>
      <c r="P25" s="53" t="s">
        <v>483</v>
      </c>
      <c r="Q25" s="53" t="s">
        <v>704</v>
      </c>
      <c r="R25" s="38" t="s">
        <v>295</v>
      </c>
      <c r="S25" s="67"/>
      <c r="T25" s="58"/>
      <c r="W25" s="12">
        <f>MATCH($C$1,RAG!$B$1:$B$89, 0)</f>
        <v>28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2030</v>
      </c>
      <c r="O26" s="65" t="s">
        <v>439</v>
      </c>
      <c r="P26" s="46" t="s">
        <v>487</v>
      </c>
      <c r="Q26" s="46" t="s">
        <v>705</v>
      </c>
      <c r="R26" s="38" t="s">
        <v>295</v>
      </c>
      <c r="S26" s="67"/>
      <c r="T26" s="58"/>
      <c r="W26" s="12">
        <f>MATCH($C$1,RAG!$B$1:$B$89, 0)</f>
        <v>28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2029</v>
      </c>
      <c r="O27" s="65" t="s">
        <v>417</v>
      </c>
      <c r="P27" s="53" t="s">
        <v>493</v>
      </c>
      <c r="Q27" s="53" t="s">
        <v>518</v>
      </c>
      <c r="R27" s="38" t="s">
        <v>297</v>
      </c>
      <c r="S27" s="67"/>
      <c r="T27" s="58"/>
      <c r="W27" s="12">
        <f>MATCH($C$1,RAG!$B$1:$B$89, 0)</f>
        <v>28</v>
      </c>
    </row>
  </sheetData>
  <sheetProtection algorithmName="SHA-512" hashValue="tLvVC5DvNDWvvlegEHEZN6yzMPzYa/kJKc1FFc2vdLSWOkWMOeYCSItdQzR0WARdbL9FLf6D0pKiyl2zrUvLtQ==" saltValue="ldAjvxevYYQ+eInq6KvS2Q==" spinCount="100000" sheet="1" objects="1" scenarios="1"/>
  <mergeCells count="3">
    <mergeCell ref="A10:C10"/>
    <mergeCell ref="D10:G10"/>
    <mergeCell ref="H10:S10"/>
  </mergeCells>
  <conditionalFormatting sqref="E12:E27">
    <cfRule type="cellIs" dxfId="1514" priority="23" operator="greaterThan">
      <formula>0</formula>
    </cfRule>
  </conditionalFormatting>
  <conditionalFormatting sqref="F12:F14 F16:F27">
    <cfRule type="cellIs" dxfId="1513" priority="22" operator="greaterThan">
      <formula>0</formula>
    </cfRule>
  </conditionalFormatting>
  <conditionalFormatting sqref="G12:G14 G16:G27">
    <cfRule type="cellIs" dxfId="1512" priority="21" operator="greaterThan">
      <formula>0</formula>
    </cfRule>
  </conditionalFormatting>
  <conditionalFormatting sqref="M12:M27">
    <cfRule type="cellIs" dxfId="1511" priority="16" operator="equal">
      <formula>"Minor Negative"</formula>
    </cfRule>
    <cfRule type="cellIs" dxfId="1510" priority="17" operator="equal">
      <formula>"Significant Negative"</formula>
    </cfRule>
    <cfRule type="cellIs" dxfId="1509" priority="18" operator="equal">
      <formula>"Minor Positive"</formula>
    </cfRule>
    <cfRule type="cellIs" dxfId="1508" priority="19" operator="equal">
      <formula>"Significant Positive"</formula>
    </cfRule>
    <cfRule type="cellIs" dxfId="1507" priority="20" operator="equal">
      <formula>"Neutral"</formula>
    </cfRule>
  </conditionalFormatting>
  <conditionalFormatting sqref="N21">
    <cfRule type="cellIs" dxfId="1506" priority="24" operator="equal">
      <formula>"Significant Negative"</formula>
    </cfRule>
    <cfRule type="cellIs" dxfId="1505" priority="25" operator="equal">
      <formula>"Minor Negative"</formula>
    </cfRule>
    <cfRule type="cellIs" dxfId="1504" priority="26" operator="equal">
      <formula>"Uncertain"</formula>
    </cfRule>
    <cfRule type="cellIs" dxfId="1503" priority="27" operator="equal">
      <formula>"Neutral"</formula>
    </cfRule>
    <cfRule type="cellIs" dxfId="1502" priority="28" operator="equal">
      <formula>"Minor Positive"</formula>
    </cfRule>
    <cfRule type="cellIs" dxfId="1501" priority="29" operator="equal">
      <formula>"Significant Positive"</formula>
    </cfRule>
  </conditionalFormatting>
  <conditionalFormatting sqref="R12:R27">
    <cfRule type="cellIs" dxfId="1500" priority="1" operator="equal">
      <formula>"Minor Negative"</formula>
    </cfRule>
    <cfRule type="cellIs" dxfId="1499" priority="2" operator="equal">
      <formula>"Significant Negative"</formula>
    </cfRule>
    <cfRule type="cellIs" dxfId="1498" priority="3" operator="equal">
      <formula>"Minor Positive"</formula>
    </cfRule>
    <cfRule type="cellIs" dxfId="1497" priority="4" operator="equal">
      <formula>"Significant Positive"</formula>
    </cfRule>
    <cfRule type="cellIs" dxfId="1496" priority="5" operator="equal">
      <formula>"Neutral"</formula>
    </cfRule>
  </conditionalFormatting>
  <dataValidations count="7">
    <dataValidation type="list" allowBlank="1" showInputMessage="1" showErrorMessage="1" sqref="H12:H27" xr:uid="{F58E41EA-2098-48BA-976F-E18ED5AF2A1F}">
      <formula1>"Direct,Indirect,N/A"</formula1>
    </dataValidation>
    <dataValidation type="list" allowBlank="1" showInputMessage="1" showErrorMessage="1" sqref="I12:I27" xr:uid="{BF5027D5-E272-44CD-B24F-7C8003E8DECF}">
      <formula1>"Low,Medium,High,N/A"</formula1>
    </dataValidation>
    <dataValidation type="list" allowBlank="1" showInputMessage="1" showErrorMessage="1" sqref="J12:J27" xr:uid="{546F7D88-9099-4CA3-9C89-531318C1B4F0}">
      <formula1>"Short(&lt;5yrs),Short/Medium,Medium(10yrs),Medium/Long,Long(20+yrs),N/A"</formula1>
    </dataValidation>
    <dataValidation type="list" allowBlank="1" showInputMessage="1" showErrorMessage="1" sqref="K12:K27" xr:uid="{48C68039-FB4D-49A0-A23B-DC943289EE7A}">
      <formula1>"Localised,District-wide,Regional,National,N/A"</formula1>
    </dataValidation>
    <dataValidation type="list" allowBlank="1" showInputMessage="1" showErrorMessage="1" sqref="L12:L27" xr:uid="{B713FCE5-5B5B-4D54-885A-E4C7A1B38F6A}">
      <formula1>"Permenant/Irreversible,Permenant/Reversible,Temporary/Irreversible,Temporary/Reversible,N/A"</formula1>
    </dataValidation>
    <dataValidation type="list" allowBlank="1" showInputMessage="1" showErrorMessage="1" sqref="M12:M27 R12:R27" xr:uid="{6A33350B-1033-4E84-9801-C9CAA98ED839}">
      <formula1>"Significant Positive,Minor Positive,Neutral,Uncertain,Minor Negative,Significant Negative"</formula1>
    </dataValidation>
    <dataValidation type="list" allowBlank="1" showInputMessage="1" showErrorMessage="1" sqref="D12:D27 O12:O27" xr:uid="{D2A549AB-9320-4B2F-A0A3-7843ED9D0BBC}">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8711F-1D42-4C05-8F91-8C042D2CBAEE}">
  <sheetPr codeName="Sheet63">
    <tabColor theme="5" tint="0.59999389629810485"/>
  </sheetPr>
  <dimension ref="A1:V27"/>
  <sheetViews>
    <sheetView showGridLines="0" showWhiteSpace="0" topLeftCell="A24" zoomScale="60" zoomScaleNormal="60" zoomScaleSheetLayoutView="51" zoomScalePageLayoutView="20" workbookViewId="0">
      <pane xSplit="2" topLeftCell="L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1" max="21" width="9.1796875" customWidth="1"/>
    <col min="22" max="22" width="8.7265625" hidden="1" customWidth="1"/>
    <col min="23" max="23" width="8.7265625" customWidth="1"/>
  </cols>
  <sheetData>
    <row r="1" spans="1:22">
      <c r="A1" s="7" t="s">
        <v>240</v>
      </c>
      <c r="B1" s="228"/>
      <c r="C1" s="45" t="s">
        <v>90</v>
      </c>
      <c r="D1" s="63"/>
      <c r="E1" s="63"/>
      <c r="F1" s="63"/>
      <c r="G1" s="63"/>
      <c r="H1" s="63"/>
      <c r="I1" s="1"/>
      <c r="J1" s="1"/>
      <c r="K1" s="1"/>
      <c r="L1" s="1"/>
      <c r="M1" s="1"/>
      <c r="N1" s="1"/>
      <c r="O1" s="1"/>
      <c r="P1" s="1"/>
      <c r="Q1" s="1"/>
      <c r="R1" s="1"/>
      <c r="S1" s="1"/>
    </row>
    <row r="2" spans="1:22">
      <c r="A2" s="7" t="s">
        <v>241</v>
      </c>
      <c r="B2" s="228"/>
      <c r="C2" s="45" t="s">
        <v>734</v>
      </c>
      <c r="D2" s="63"/>
      <c r="E2" s="63"/>
      <c r="F2" s="63"/>
      <c r="G2" s="63"/>
      <c r="H2" s="63"/>
      <c r="I2" s="1"/>
      <c r="J2" s="1"/>
      <c r="K2" s="1"/>
      <c r="L2" s="1"/>
      <c r="M2" s="1"/>
      <c r="N2" s="1"/>
      <c r="O2" s="1"/>
      <c r="P2" s="1"/>
      <c r="Q2" s="1"/>
      <c r="R2" s="1"/>
      <c r="S2" s="1"/>
    </row>
    <row r="3" spans="1:22">
      <c r="A3" s="8" t="s">
        <v>242</v>
      </c>
      <c r="B3" s="229"/>
      <c r="C3" s="45" t="s">
        <v>89</v>
      </c>
      <c r="D3" s="63"/>
      <c r="E3" s="63"/>
      <c r="F3" s="63"/>
      <c r="G3" s="63"/>
      <c r="H3" s="63"/>
      <c r="I3" s="1"/>
      <c r="J3" s="1"/>
      <c r="K3" s="1"/>
      <c r="L3" s="1"/>
      <c r="M3" s="1"/>
      <c r="N3" s="1"/>
      <c r="O3" s="1"/>
      <c r="P3" s="1"/>
      <c r="Q3" s="1"/>
      <c r="R3" s="1"/>
      <c r="S3" s="1"/>
    </row>
    <row r="4" spans="1:22">
      <c r="A4" s="8" t="s">
        <v>243</v>
      </c>
      <c r="B4" s="229"/>
      <c r="C4" s="45" t="s">
        <v>735</v>
      </c>
      <c r="D4" s="63"/>
      <c r="E4" s="63"/>
      <c r="F4" s="63"/>
      <c r="G4" s="63"/>
      <c r="H4" s="63"/>
      <c r="I4" s="1"/>
      <c r="J4" s="1"/>
      <c r="K4" s="1"/>
      <c r="L4" s="1"/>
      <c r="M4" s="1"/>
      <c r="N4" s="1"/>
      <c r="O4" s="1"/>
      <c r="P4" s="1"/>
      <c r="Q4" s="1"/>
      <c r="R4" s="1"/>
      <c r="S4" s="1"/>
    </row>
    <row r="5" spans="1:22">
      <c r="A5" s="8" t="s">
        <v>244</v>
      </c>
      <c r="B5" s="229"/>
      <c r="C5" s="14">
        <v>16.309999999999999</v>
      </c>
      <c r="D5" s="63"/>
      <c r="E5" s="63"/>
      <c r="F5" s="63"/>
      <c r="G5" s="63"/>
      <c r="H5" s="63"/>
      <c r="I5" s="1"/>
      <c r="J5" s="1"/>
      <c r="K5" s="1"/>
      <c r="L5" s="1"/>
      <c r="M5" s="1"/>
      <c r="N5" s="1"/>
      <c r="O5" s="1"/>
      <c r="P5" s="1"/>
      <c r="Q5" s="1"/>
      <c r="R5" s="1"/>
      <c r="S5" s="1"/>
    </row>
    <row r="6" spans="1:22" ht="57" customHeight="1">
      <c r="A6" s="8" t="s">
        <v>245</v>
      </c>
      <c r="B6" s="229"/>
      <c r="C6" s="45" t="s">
        <v>736</v>
      </c>
      <c r="D6" s="63"/>
      <c r="E6" s="63"/>
      <c r="F6" s="63"/>
      <c r="G6" s="63"/>
      <c r="H6" s="63"/>
      <c r="I6" s="1"/>
      <c r="J6" s="1"/>
      <c r="K6" s="1"/>
      <c r="L6" s="1"/>
      <c r="M6" s="1"/>
      <c r="N6" s="1"/>
      <c r="O6" s="1"/>
      <c r="P6" s="1"/>
      <c r="Q6" s="1"/>
      <c r="R6" s="1"/>
      <c r="S6" s="1"/>
    </row>
    <row r="7" spans="1:22">
      <c r="A7" s="8" t="s">
        <v>246</v>
      </c>
      <c r="B7" s="229"/>
      <c r="C7" s="45" t="s">
        <v>402</v>
      </c>
      <c r="D7" s="63"/>
      <c r="E7" s="63"/>
      <c r="F7" s="63"/>
      <c r="G7" s="63"/>
      <c r="H7" s="63"/>
      <c r="I7" s="1"/>
      <c r="J7" s="1"/>
      <c r="K7" s="1"/>
      <c r="L7" s="1"/>
      <c r="M7" s="1"/>
      <c r="N7" s="1"/>
      <c r="O7" s="1"/>
      <c r="P7" s="1"/>
      <c r="Q7" s="1"/>
      <c r="R7" s="1"/>
      <c r="S7" s="1"/>
    </row>
    <row r="8" spans="1:22">
      <c r="A8" s="8" t="s">
        <v>247</v>
      </c>
      <c r="B8" s="229"/>
      <c r="C8" s="46" t="s">
        <v>403</v>
      </c>
      <c r="D8" s="64"/>
      <c r="E8" s="64"/>
      <c r="F8" s="64"/>
      <c r="G8" s="64"/>
      <c r="H8" s="64"/>
      <c r="I8" s="1"/>
      <c r="J8" s="1"/>
      <c r="K8" s="1"/>
      <c r="L8" s="1"/>
      <c r="M8" s="1"/>
      <c r="N8" s="1"/>
      <c r="O8" s="1"/>
      <c r="P8" s="1"/>
      <c r="Q8" s="1"/>
      <c r="R8" s="1"/>
      <c r="S8" s="1"/>
    </row>
    <row r="9" spans="1:22">
      <c r="A9" s="97" t="s">
        <v>404</v>
      </c>
      <c r="C9" s="235">
        <v>46198</v>
      </c>
      <c r="D9" s="1" t="s">
        <v>405</v>
      </c>
      <c r="E9" s="1"/>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8.5" customHeight="1">
      <c r="A12" s="233" t="s">
        <v>415</v>
      </c>
      <c r="B12" s="215" t="s">
        <v>30</v>
      </c>
      <c r="C12" s="216" t="s">
        <v>416</v>
      </c>
      <c r="D12" s="217" t="s">
        <v>417</v>
      </c>
      <c r="E12" s="217">
        <f ca="1">COUNTIFS(INDIRECT("RAG!$C$"&amp;$V12&amp;":$AX$"&amp;$V12),E$11,RAG!$C$2:$AX$2,$B12)</f>
        <v>1</v>
      </c>
      <c r="F12" s="217">
        <f ca="1">COUNTIFS(INDIRECT("RAG!$C$"&amp;$V12&amp;":$AX$"&amp;$V12),F$11,RAG!$C$2:$AX$2,$B12)</f>
        <v>0</v>
      </c>
      <c r="G12" s="217">
        <f ca="1">COUNTIFS(INDIRECT("RAG!$C$"&amp;$V12&amp;":$AX$"&amp;$V12),G$11,RAG!$C$2:$AX$2,$B12)</f>
        <v>6</v>
      </c>
      <c r="H12" s="119" t="s">
        <v>418</v>
      </c>
      <c r="I12" s="119" t="s">
        <v>419</v>
      </c>
      <c r="J12" s="119" t="s">
        <v>428</v>
      </c>
      <c r="K12" s="119" t="s">
        <v>421</v>
      </c>
      <c r="L12" s="119" t="s">
        <v>430</v>
      </c>
      <c r="M12" s="218" t="s">
        <v>298</v>
      </c>
      <c r="N12" s="226" t="s">
        <v>2037</v>
      </c>
      <c r="O12" s="227" t="s">
        <v>417</v>
      </c>
      <c r="P12" s="226" t="s">
        <v>499</v>
      </c>
      <c r="Q12" s="70" t="s">
        <v>1916</v>
      </c>
      <c r="R12" s="218" t="s">
        <v>294</v>
      </c>
      <c r="S12" s="221" t="s">
        <v>424</v>
      </c>
      <c r="V12" s="12">
        <f>MATCH($C$1,RAG!$B$1:$B$1013, 0)</f>
        <v>29</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737</v>
      </c>
      <c r="O13" s="65" t="s">
        <v>417</v>
      </c>
      <c r="P13" s="53"/>
      <c r="Q13" s="53"/>
      <c r="R13" s="38" t="s">
        <v>522</v>
      </c>
      <c r="S13" s="67"/>
      <c r="V13" s="12">
        <f>MATCH($C$1,RAG!$B$1:$B$1013, 0)</f>
        <v>29</v>
      </c>
    </row>
    <row r="14" spans="1:22" ht="208" customHeight="1">
      <c r="A14" s="189" t="s">
        <v>432</v>
      </c>
      <c r="B14" s="41" t="s">
        <v>31</v>
      </c>
      <c r="C14" s="40" t="s">
        <v>433</v>
      </c>
      <c r="D14" s="11" t="s">
        <v>417</v>
      </c>
      <c r="E14" s="11">
        <f ca="1">COUNTIFS(INDIRECT("RAG!$C$"&amp;$V14&amp;":$AX$"&amp;$V14),E$11,RAG!$C$2:$AX$2,$B14)</f>
        <v>3</v>
      </c>
      <c r="F14" s="11">
        <f ca="1">COUNTIFS(INDIRECT("RAG!$C$"&amp;$V14&amp;":$AX$"&amp;$V14),F$11,RAG!$C$2:$AX$2,$B14)</f>
        <v>2</v>
      </c>
      <c r="G14" s="11">
        <f ca="1">COUNTIFS(INDIRECT("RAG!$C$"&amp;$V14&amp;":$AX$"&amp;$V14),G$11,RAG!$C$2:$AX$2,$B14)</f>
        <v>3</v>
      </c>
      <c r="H14" s="47" t="s">
        <v>230</v>
      </c>
      <c r="I14" s="47" t="s">
        <v>230</v>
      </c>
      <c r="J14" s="47" t="s">
        <v>230</v>
      </c>
      <c r="K14" s="47" t="s">
        <v>230</v>
      </c>
      <c r="L14" s="47" t="s">
        <v>230</v>
      </c>
      <c r="M14" s="38" t="s">
        <v>298</v>
      </c>
      <c r="N14" s="53" t="s">
        <v>2038</v>
      </c>
      <c r="O14" s="65" t="s">
        <v>417</v>
      </c>
      <c r="P14" s="53" t="s">
        <v>435</v>
      </c>
      <c r="Q14" s="70" t="s">
        <v>524</v>
      </c>
      <c r="R14" s="38" t="s">
        <v>295</v>
      </c>
      <c r="S14" s="53"/>
      <c r="V14" s="12">
        <f>MATCH($C$1,RAG!$B$1:$B$1013, 0)</f>
        <v>29</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MATCH($C$1,RAG!$B$1:$B$1013, 0)</f>
        <v>29</v>
      </c>
    </row>
    <row r="16" spans="1:22" ht="87">
      <c r="A16" s="189"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53" t="s">
        <v>699</v>
      </c>
      <c r="O16" s="65" t="s">
        <v>417</v>
      </c>
      <c r="P16" s="67"/>
      <c r="Q16" s="67"/>
      <c r="R16" s="38" t="s">
        <v>295</v>
      </c>
      <c r="S16" s="67"/>
      <c r="V16" s="12">
        <f>MATCH($C$1,RAG!$B$1:$B$1013, 0)</f>
        <v>29</v>
      </c>
    </row>
    <row r="17" spans="1:22" ht="140.5" customHeight="1">
      <c r="A17" s="189"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294</v>
      </c>
      <c r="N17" s="53" t="s">
        <v>725</v>
      </c>
      <c r="O17" s="65" t="s">
        <v>417</v>
      </c>
      <c r="P17" s="67"/>
      <c r="Q17" s="66"/>
      <c r="R17" s="38" t="s">
        <v>294</v>
      </c>
      <c r="S17" s="53"/>
      <c r="V17" s="12">
        <f>MATCH($C$1,RAG!$B$1:$B$1013, 0)</f>
        <v>29</v>
      </c>
    </row>
    <row r="18" spans="1:22" ht="125.15" customHeight="1">
      <c r="A18" s="189" t="s">
        <v>448</v>
      </c>
      <c r="B18" s="41" t="s">
        <v>9</v>
      </c>
      <c r="C18" s="40" t="s">
        <v>449</v>
      </c>
      <c r="D18" s="11" t="s">
        <v>417</v>
      </c>
      <c r="E18" s="11">
        <f ca="1">COUNTIFS(INDIRECT("RAG!$C$"&amp;$V18&amp;":$AX$"&amp;$V18),E$11,RAG!$C$2:$AX$2,$B18)</f>
        <v>1</v>
      </c>
      <c r="F18" s="11">
        <f ca="1">COUNTIFS(INDIRECT("RAG!$C$"&amp;$V18&amp;":$AX$"&amp;$V18),F$11,RAG!$C$2:$AX$2,$B18)</f>
        <v>1</v>
      </c>
      <c r="G18" s="11">
        <f ca="1">COUNTIFS(INDIRECT("RAG!$C$"&amp;$V18&amp;":$AX$"&amp;$V18),G$11,RAG!$C$2:$AX$2,$B18)</f>
        <v>0</v>
      </c>
      <c r="H18" s="47" t="s">
        <v>230</v>
      </c>
      <c r="I18" s="47" t="s">
        <v>230</v>
      </c>
      <c r="J18" s="47" t="s">
        <v>230</v>
      </c>
      <c r="K18" s="47" t="s">
        <v>230</v>
      </c>
      <c r="L18" s="47" t="s">
        <v>230</v>
      </c>
      <c r="M18" s="38" t="s">
        <v>295</v>
      </c>
      <c r="N18" s="53" t="s">
        <v>738</v>
      </c>
      <c r="O18" s="65" t="s">
        <v>417</v>
      </c>
      <c r="P18" s="67"/>
      <c r="Q18" s="53"/>
      <c r="R18" s="38" t="s">
        <v>295</v>
      </c>
      <c r="S18" s="67"/>
      <c r="V18" s="12">
        <f>MATCH($C$1,RAG!$B$1:$B$1013, 0)</f>
        <v>29</v>
      </c>
    </row>
    <row r="19" spans="1:22" ht="139" customHeight="1">
      <c r="A19" s="189" t="s">
        <v>451</v>
      </c>
      <c r="B19" s="41" t="s">
        <v>11</v>
      </c>
      <c r="C19" s="40" t="s">
        <v>452</v>
      </c>
      <c r="D19" s="11" t="s">
        <v>439</v>
      </c>
      <c r="E19" s="11">
        <f ca="1">COUNTIFS(INDIRECT("RAG!$C$"&amp;$V19&amp;":$AX$"&amp;$V19),E$11,RAG!$C$2:$AX$2,$B19)</f>
        <v>2</v>
      </c>
      <c r="F19" s="11">
        <f ca="1">COUNTIFS(INDIRECT("RAG!$C$"&amp;$V19&amp;":$AX$"&amp;$V19),F$11,RAG!$C$2:$AX$2,$B19)</f>
        <v>2</v>
      </c>
      <c r="G19" s="11">
        <f ca="1">COUNTIFS(INDIRECT("RAG!$C$"&amp;$V19&amp;":$AX$"&amp;$V19),G$11,RAG!$C$2:$AX$2,$B19)</f>
        <v>1</v>
      </c>
      <c r="H19" s="47" t="s">
        <v>230</v>
      </c>
      <c r="I19" s="47" t="s">
        <v>230</v>
      </c>
      <c r="J19" s="47" t="s">
        <v>230</v>
      </c>
      <c r="K19" s="47" t="s">
        <v>230</v>
      </c>
      <c r="L19" s="47" t="s">
        <v>230</v>
      </c>
      <c r="M19" s="38" t="s">
        <v>295</v>
      </c>
      <c r="N19" s="53" t="s">
        <v>2039</v>
      </c>
      <c r="O19" s="65" t="s">
        <v>439</v>
      </c>
      <c r="P19" s="53" t="s">
        <v>435</v>
      </c>
      <c r="Q19" s="53" t="s">
        <v>587</v>
      </c>
      <c r="R19" s="38" t="s">
        <v>295</v>
      </c>
      <c r="S19" s="67"/>
      <c r="V19" s="12">
        <f>MATCH($C$1,RAG!$B$1:$B$1013, 0)</f>
        <v>29</v>
      </c>
    </row>
    <row r="20" spans="1:22" ht="183" customHeight="1">
      <c r="A20" s="189" t="s">
        <v>456</v>
      </c>
      <c r="B20" s="41" t="s">
        <v>13</v>
      </c>
      <c r="C20" s="40" t="s">
        <v>457</v>
      </c>
      <c r="D20" s="11" t="s">
        <v>417</v>
      </c>
      <c r="E20" s="11">
        <f ca="1">COUNTIFS(INDIRECT("RAG!$C$"&amp;$V20&amp;":$AX$"&amp;$V20),E$11,RAG!$C$2:$AX$2,$B20)</f>
        <v>0</v>
      </c>
      <c r="F20" s="11">
        <f ca="1">COUNTIFS(INDIRECT("RAG!$C$"&amp;$V20&amp;":$AX$"&amp;$V20),F$11,RAG!$C$2:$AX$2,$B20)</f>
        <v>0</v>
      </c>
      <c r="G20" s="11">
        <f ca="1">COUNTIFS(INDIRECT("RAG!$C$"&amp;$V20&amp;":$AX$"&amp;$V20),G$11,RAG!$C$2:$AX$2,$B20)</f>
        <v>3</v>
      </c>
      <c r="H20" s="47" t="s">
        <v>418</v>
      </c>
      <c r="I20" s="47" t="s">
        <v>427</v>
      </c>
      <c r="J20" s="47" t="s">
        <v>428</v>
      </c>
      <c r="K20" s="47" t="s">
        <v>421</v>
      </c>
      <c r="L20" s="47" t="s">
        <v>430</v>
      </c>
      <c r="M20" s="38" t="s">
        <v>522</v>
      </c>
      <c r="N20" s="53" t="s">
        <v>739</v>
      </c>
      <c r="O20" s="65" t="s">
        <v>439</v>
      </c>
      <c r="P20" s="53"/>
      <c r="Q20" s="53"/>
      <c r="R20" s="38" t="s">
        <v>522</v>
      </c>
      <c r="S20" s="53"/>
      <c r="V20" s="12">
        <f>MATCH($C$1,RAG!$B$1:$B$1013, 0)</f>
        <v>29</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0</v>
      </c>
      <c r="G21" s="11">
        <f ca="1">COUNTIFS(INDIRECT("RAG!$C$"&amp;$V21&amp;":$AX$"&amp;$V21),G$11,RAG!$C$2:$AX$2,$B21)</f>
        <v>1</v>
      </c>
      <c r="H21" s="47" t="s">
        <v>230</v>
      </c>
      <c r="I21" s="47" t="s">
        <v>230</v>
      </c>
      <c r="J21" s="47" t="s">
        <v>230</v>
      </c>
      <c r="K21" s="47" t="s">
        <v>230</v>
      </c>
      <c r="L21" s="47" t="s">
        <v>230</v>
      </c>
      <c r="M21" s="38" t="s">
        <v>295</v>
      </c>
      <c r="N21" s="14" t="s">
        <v>728</v>
      </c>
      <c r="O21" s="65" t="s">
        <v>417</v>
      </c>
      <c r="P21" s="67"/>
      <c r="Q21" s="53"/>
      <c r="R21" s="38" t="s">
        <v>295</v>
      </c>
      <c r="S21" s="53"/>
      <c r="V21" s="12">
        <f>MATCH($C$1,RAG!$B$1:$B$1013, 0)</f>
        <v>29</v>
      </c>
    </row>
    <row r="22" spans="1:22" ht="370" customHeight="1">
      <c r="A22" s="189" t="s">
        <v>463</v>
      </c>
      <c r="B22" s="41" t="s">
        <v>15</v>
      </c>
      <c r="C22" s="40" t="s">
        <v>464</v>
      </c>
      <c r="D22" s="11" t="s">
        <v>417</v>
      </c>
      <c r="E22" s="11">
        <f ca="1">COUNTIFS(INDIRECT("RAG!$C$"&amp;$V22&amp;":$AX$"&amp;$V22),E$11,RAG!$C$2:$AX$2,$B22)</f>
        <v>3</v>
      </c>
      <c r="F22" s="11">
        <f ca="1">COUNTIFS(INDIRECT("RAG!$C$"&amp;$V22&amp;":$AX$"&amp;$V22),F$11,RAG!$C$2:$AX$2,$B22)</f>
        <v>2</v>
      </c>
      <c r="G22" s="11">
        <f ca="1">COUNTIFS(INDIRECT("RAG!$C$"&amp;$V22&amp;":$AX$"&amp;$V22),G$11,RAG!$C$2:$AX$2,$B22)</f>
        <v>0</v>
      </c>
      <c r="H22" s="47" t="s">
        <v>418</v>
      </c>
      <c r="I22" s="47" t="s">
        <v>458</v>
      </c>
      <c r="J22" s="47" t="s">
        <v>428</v>
      </c>
      <c r="K22" s="47" t="s">
        <v>421</v>
      </c>
      <c r="L22" s="47" t="s">
        <v>430</v>
      </c>
      <c r="M22" s="38" t="s">
        <v>300</v>
      </c>
      <c r="N22" s="53" t="s">
        <v>2040</v>
      </c>
      <c r="O22" s="65" t="s">
        <v>417</v>
      </c>
      <c r="P22" s="53" t="s">
        <v>466</v>
      </c>
      <c r="Q22" s="53" t="s">
        <v>729</v>
      </c>
      <c r="R22" s="38" t="s">
        <v>300</v>
      </c>
      <c r="S22" s="73" t="s">
        <v>468</v>
      </c>
      <c r="V22" s="12">
        <f>MATCH($C$1,RAG!$B$1:$B$1013, 0)</f>
        <v>29</v>
      </c>
    </row>
    <row r="23" spans="1:22" ht="166.5" customHeight="1">
      <c r="A23" s="189" t="s">
        <v>469</v>
      </c>
      <c r="B23" s="41" t="s">
        <v>19</v>
      </c>
      <c r="C23" s="40" t="s">
        <v>470</v>
      </c>
      <c r="D23" s="11" t="s">
        <v>417</v>
      </c>
      <c r="E23" s="11">
        <f ca="1">COUNTIFS(INDIRECT("RAG!$C$"&amp;$V23&amp;":$AX$"&amp;$V23),E$11,RAG!$C$2:$AX$2,$B23)</f>
        <v>1</v>
      </c>
      <c r="F23" s="11">
        <f ca="1">COUNTIFS(INDIRECT("RAG!$C$"&amp;$V23&amp;":$AX$"&amp;$V23),F$11,RAG!$C$2:$AX$2,$B23)</f>
        <v>0</v>
      </c>
      <c r="G23" s="11">
        <f ca="1">COUNTIFS(INDIRECT("RAG!$C$"&amp;$V23&amp;":$AX$"&amp;$V23),G$11,RAG!$C$2:$AX$2,$B23)</f>
        <v>3</v>
      </c>
      <c r="H23" s="47" t="s">
        <v>418</v>
      </c>
      <c r="I23" s="47" t="s">
        <v>458</v>
      </c>
      <c r="J23" s="47" t="s">
        <v>471</v>
      </c>
      <c r="K23" s="47" t="s">
        <v>421</v>
      </c>
      <c r="L23" s="47" t="s">
        <v>430</v>
      </c>
      <c r="M23" s="38" t="s">
        <v>298</v>
      </c>
      <c r="N23" s="53" t="s">
        <v>740</v>
      </c>
      <c r="O23" s="65" t="s">
        <v>417</v>
      </c>
      <c r="P23" s="72" t="s">
        <v>473</v>
      </c>
      <c r="Q23" s="53" t="s">
        <v>707</v>
      </c>
      <c r="R23" s="38" t="s">
        <v>297</v>
      </c>
      <c r="S23" s="67"/>
      <c r="V23" s="12">
        <f>MATCH($C$1,RAG!$B$1:$B$1013, 0)</f>
        <v>29</v>
      </c>
    </row>
    <row r="24" spans="1:22" ht="176.15" customHeight="1">
      <c r="A24" s="189" t="s">
        <v>475</v>
      </c>
      <c r="B24" s="41" t="s">
        <v>21</v>
      </c>
      <c r="C24" s="40" t="s">
        <v>476</v>
      </c>
      <c r="D24" s="11" t="s">
        <v>417</v>
      </c>
      <c r="E24" s="11">
        <f ca="1">COUNTIFS(INDIRECT("RAG!$C$"&amp;$V24&amp;":$AX$"&amp;$V24),E$11,RAG!$C$2:$AX$2,$B24)</f>
        <v>0</v>
      </c>
      <c r="F24" s="11">
        <f ca="1">COUNTIFS(INDIRECT("RAG!$C$"&amp;$V24&amp;":$AX$"&amp;$V24),F$11,RAG!$C$2:$AX$2,$B24)</f>
        <v>0</v>
      </c>
      <c r="G24" s="11">
        <f ca="1">COUNTIFS(INDIRECT("RAG!$C$"&amp;$V24&amp;":$AX$"&amp;$V24),G$11,RAG!$C$2:$AX$2,$B24)</f>
        <v>1</v>
      </c>
      <c r="H24" s="47" t="s">
        <v>418</v>
      </c>
      <c r="I24" s="47" t="s">
        <v>419</v>
      </c>
      <c r="J24" s="47" t="s">
        <v>471</v>
      </c>
      <c r="K24" s="47" t="s">
        <v>429</v>
      </c>
      <c r="L24" s="47" t="s">
        <v>1918</v>
      </c>
      <c r="M24" s="38" t="s">
        <v>295</v>
      </c>
      <c r="N24" s="53" t="s">
        <v>741</v>
      </c>
      <c r="O24" s="65" t="s">
        <v>439</v>
      </c>
      <c r="P24" s="53" t="s">
        <v>555</v>
      </c>
      <c r="Q24" s="70" t="s">
        <v>742</v>
      </c>
      <c r="R24" s="38" t="s">
        <v>295</v>
      </c>
      <c r="S24" s="53"/>
      <c r="V24" s="12">
        <f>MATCH($C$1,RAG!$B$1:$B$1013, 0)</f>
        <v>29</v>
      </c>
    </row>
    <row r="25" spans="1:22" ht="282.64999999999998" customHeight="1">
      <c r="A25" s="46" t="s">
        <v>480</v>
      </c>
      <c r="B25" s="41" t="s">
        <v>22</v>
      </c>
      <c r="C25" s="40" t="s">
        <v>481</v>
      </c>
      <c r="D25" s="11" t="s">
        <v>417</v>
      </c>
      <c r="E25" s="11">
        <f ca="1">COUNTIFS(INDIRECT("RAG!$C$"&amp;$V25&amp;":$AX$"&amp;$V25),E$11,RAG!$C$2:$AX$2,$B25)</f>
        <v>2</v>
      </c>
      <c r="F25" s="11">
        <f ca="1">COUNTIFS(INDIRECT("RAG!$C$"&amp;$V25&amp;":$AX$"&amp;$V25),F$11,RAG!$C$2:$AX$2,$B25)</f>
        <v>0</v>
      </c>
      <c r="G25" s="11">
        <f ca="1">COUNTIFS(INDIRECT("RAG!$C$"&amp;$V25&amp;":$AX$"&amp;$V25),G$11,RAG!$C$2:$AX$2,$B25)</f>
        <v>0</v>
      </c>
      <c r="H25" s="47" t="s">
        <v>418</v>
      </c>
      <c r="I25" s="47" t="s">
        <v>419</v>
      </c>
      <c r="J25" s="47" t="s">
        <v>428</v>
      </c>
      <c r="K25" s="47" t="s">
        <v>421</v>
      </c>
      <c r="L25" s="47" t="s">
        <v>430</v>
      </c>
      <c r="M25" s="38" t="s">
        <v>298</v>
      </c>
      <c r="N25" s="53" t="s">
        <v>743</v>
      </c>
      <c r="O25" s="65" t="s">
        <v>439</v>
      </c>
      <c r="P25" s="53" t="s">
        <v>483</v>
      </c>
      <c r="Q25" s="53" t="s">
        <v>744</v>
      </c>
      <c r="R25" s="38" t="s">
        <v>295</v>
      </c>
      <c r="S25" s="67"/>
      <c r="V25" s="12">
        <f>MATCH($C$1,RAG!$B$1:$B$1013, 0)</f>
        <v>29</v>
      </c>
    </row>
    <row r="26" spans="1:22" ht="130" customHeight="1">
      <c r="A26" s="189" t="s">
        <v>485</v>
      </c>
      <c r="B26" s="41" t="s">
        <v>24</v>
      </c>
      <c r="C26" s="40" t="s">
        <v>486</v>
      </c>
      <c r="D26" s="11" t="s">
        <v>417</v>
      </c>
      <c r="E26" s="11">
        <f ca="1">COUNTIFS(INDIRECT("RAG!$C$"&amp;$V26&amp;":$AX$"&amp;$V26),E$11,RAG!$C$2:$AX$2,$B26)</f>
        <v>1</v>
      </c>
      <c r="F26" s="11">
        <f ca="1">COUNTIFS(INDIRECT("RAG!$C$"&amp;$V26&amp;":$AX$"&amp;$V26),F$11,RAG!$C$2:$AX$2,$B26)</f>
        <v>0</v>
      </c>
      <c r="G26" s="11">
        <f ca="1">COUNTIFS(INDIRECT("RAG!$C$"&amp;$V26&amp;":$AX$"&amp;$V26),G$11,RAG!$C$2:$AX$2,$B26)</f>
        <v>3</v>
      </c>
      <c r="H26" s="47" t="s">
        <v>230</v>
      </c>
      <c r="I26" s="47" t="s">
        <v>230</v>
      </c>
      <c r="J26" s="47" t="s">
        <v>230</v>
      </c>
      <c r="K26" s="47" t="s">
        <v>230</v>
      </c>
      <c r="L26" s="47" t="s">
        <v>230</v>
      </c>
      <c r="M26" s="38" t="s">
        <v>298</v>
      </c>
      <c r="N26" s="53" t="s">
        <v>2041</v>
      </c>
      <c r="O26" s="65" t="s">
        <v>439</v>
      </c>
      <c r="P26" s="46" t="s">
        <v>487</v>
      </c>
      <c r="Q26" s="46" t="s">
        <v>733</v>
      </c>
      <c r="R26" s="38" t="s">
        <v>298</v>
      </c>
      <c r="S26" s="67"/>
      <c r="V26" s="12">
        <f>MATCH($C$1,RAG!$B$1:$B$1013, 0)</f>
        <v>29</v>
      </c>
    </row>
    <row r="27" spans="1:22" ht="208.5" customHeight="1">
      <c r="A27" s="189" t="s">
        <v>489</v>
      </c>
      <c r="B27" s="41" t="s">
        <v>28</v>
      </c>
      <c r="C27" s="40" t="s">
        <v>490</v>
      </c>
      <c r="D27" s="11" t="s">
        <v>417</v>
      </c>
      <c r="E27" s="11">
        <f ca="1">COUNTIFS(INDIRECT("RAG!$C$"&amp;$V27&amp;":$AX$"&amp;$V27),E$11,RAG!$C$2:$AX$2,$B27)</f>
        <v>0</v>
      </c>
      <c r="F27" s="11">
        <f ca="1">COUNTIFS(INDIRECT("RAG!$C$"&amp;$V27&amp;":$AX$"&amp;$V27),F$11,RAG!$C$2:$AX$2,$B27)</f>
        <v>1</v>
      </c>
      <c r="G27" s="11">
        <f ca="1">COUNTIFS(INDIRECT("RAG!$C$"&amp;$V27&amp;":$AX$"&amp;$V27),G$11,RAG!$C$2:$AX$2,$B27)</f>
        <v>1</v>
      </c>
      <c r="H27" s="47" t="s">
        <v>230</v>
      </c>
      <c r="I27" s="47" t="s">
        <v>230</v>
      </c>
      <c r="J27" s="47" t="s">
        <v>230</v>
      </c>
      <c r="K27" s="47" t="s">
        <v>230</v>
      </c>
      <c r="L27" s="47" t="s">
        <v>230</v>
      </c>
      <c r="M27" s="38" t="s">
        <v>298</v>
      </c>
      <c r="N27" s="53" t="s">
        <v>745</v>
      </c>
      <c r="O27" s="65" t="s">
        <v>417</v>
      </c>
      <c r="P27" s="53" t="s">
        <v>493</v>
      </c>
      <c r="Q27" s="53" t="s">
        <v>494</v>
      </c>
      <c r="R27" s="38" t="s">
        <v>298</v>
      </c>
      <c r="S27" s="67"/>
      <c r="V27" s="12">
        <f>MATCH($C$1,RAG!$B$1:$B$1013, 0)</f>
        <v>29</v>
      </c>
    </row>
  </sheetData>
  <sheetProtection algorithmName="SHA-512" hashValue="pWfM3dlVEAZT+o+/0CRo7XfJAulI4bpH7A3nhC0G3rzisDcHyMQ+E5P0DoIIwjuBM/WkDsbYezzNLxosX6JbUg==" saltValue="tNzjTw49EYLKpP3lzSen/w==" spinCount="100000" sheet="1" objects="1" scenarios="1"/>
  <mergeCells count="3">
    <mergeCell ref="A10:C10"/>
    <mergeCell ref="D10:G10"/>
    <mergeCell ref="H10:S10"/>
  </mergeCells>
  <conditionalFormatting sqref="E12:E27">
    <cfRule type="cellIs" dxfId="1495" priority="59" operator="greaterThan">
      <formula>0</formula>
    </cfRule>
  </conditionalFormatting>
  <conditionalFormatting sqref="F12:F14 F16:F27">
    <cfRule type="cellIs" dxfId="1494" priority="58" operator="greaterThan">
      <formula>0</formula>
    </cfRule>
  </conditionalFormatting>
  <conditionalFormatting sqref="G12:G14 G16:G27">
    <cfRule type="cellIs" dxfId="1493" priority="57" operator="greaterThan">
      <formula>0</formula>
    </cfRule>
  </conditionalFormatting>
  <conditionalFormatting sqref="M12:M27">
    <cfRule type="cellIs" dxfId="1492" priority="22" operator="equal">
      <formula>"Minor Negative"</formula>
    </cfRule>
    <cfRule type="cellIs" dxfId="1491" priority="23" operator="equal">
      <formula>"Significant Negative"</formula>
    </cfRule>
    <cfRule type="cellIs" dxfId="1490" priority="24" operator="equal">
      <formula>"Minor Positive"</formula>
    </cfRule>
    <cfRule type="cellIs" dxfId="1489" priority="25" operator="equal">
      <formula>"Significant Positive"</formula>
    </cfRule>
    <cfRule type="cellIs" dxfId="1488" priority="26" operator="equal">
      <formula>"Neutral"</formula>
    </cfRule>
  </conditionalFormatting>
  <conditionalFormatting sqref="N21">
    <cfRule type="cellIs" dxfId="1487" priority="11" operator="equal">
      <formula>"Significant Negative"</formula>
    </cfRule>
    <cfRule type="cellIs" dxfId="1486" priority="12" operator="equal">
      <formula>"Minor Negative"</formula>
    </cfRule>
    <cfRule type="cellIs" dxfId="1485" priority="13" operator="equal">
      <formula>"Uncertain"</formula>
    </cfRule>
    <cfRule type="cellIs" dxfId="1484" priority="14" operator="equal">
      <formula>"Neutral"</formula>
    </cfRule>
    <cfRule type="cellIs" dxfId="1483" priority="15" operator="equal">
      <formula>"Minor Positive"</formula>
    </cfRule>
    <cfRule type="cellIs" dxfId="1482" priority="16" operator="equal">
      <formula>"Significant Positive"</formula>
    </cfRule>
  </conditionalFormatting>
  <conditionalFormatting sqref="R12:R27">
    <cfRule type="cellIs" dxfId="1481" priority="1" operator="equal">
      <formula>"Minor Negative"</formula>
    </cfRule>
    <cfRule type="cellIs" dxfId="1480" priority="2" operator="equal">
      <formula>"Significant Negative"</formula>
    </cfRule>
    <cfRule type="cellIs" dxfId="1479" priority="3" operator="equal">
      <formula>"Minor Positive"</formula>
    </cfRule>
    <cfRule type="cellIs" dxfId="1478" priority="4" operator="equal">
      <formula>"Significant Positive"</formula>
    </cfRule>
    <cfRule type="cellIs" dxfId="1477" priority="5" operator="equal">
      <formula>"Neutral"</formula>
    </cfRule>
  </conditionalFormatting>
  <dataValidations count="7">
    <dataValidation type="list" allowBlank="1" showInputMessage="1" showErrorMessage="1" sqref="H12:H27" xr:uid="{993E8589-77D7-4A23-B4BC-AB8168D6F6B0}">
      <formula1>"Direct,Indirect,N/A"</formula1>
    </dataValidation>
    <dataValidation type="list" allowBlank="1" showInputMessage="1" showErrorMessage="1" sqref="I12:I27" xr:uid="{4724A940-2AD6-4548-834E-E4765D411A4C}">
      <formula1>"Low,Medium,High,N/A"</formula1>
    </dataValidation>
    <dataValidation type="list" allowBlank="1" showInputMessage="1" showErrorMessage="1" sqref="J12:J27" xr:uid="{C53FFC59-BEE2-48D2-9FCA-3BA47BC90111}">
      <formula1>"Short(&lt;5yrs),Short/Medium,Medium(10yrs),Medium/Long,Long(20+yrs),N/A"</formula1>
    </dataValidation>
    <dataValidation type="list" allowBlank="1" showInputMessage="1" showErrorMessage="1" sqref="K12:K27" xr:uid="{B2FA6D27-8340-4EBC-AEC2-709412E855F2}">
      <formula1>"Localised,District-wide,Regional,National,N/A"</formula1>
    </dataValidation>
    <dataValidation type="list" allowBlank="1" showInputMessage="1" showErrorMessage="1" sqref="L12:L27" xr:uid="{82CD8448-9427-49EA-86C3-48947DEE7841}">
      <formula1>"Permenant/Irreversible,Permenant/Reversible,Temporary/Irreversible,Temporary/Reversible,N/A"</formula1>
    </dataValidation>
    <dataValidation type="list" allowBlank="1" showInputMessage="1" showErrorMessage="1" sqref="M12:M27 R12:R27" xr:uid="{4B7074FE-B565-473C-A686-22BD714AF63F}">
      <formula1>"Significant Positive,Minor Positive,Neutral,Uncertain,Minor Negative,Significant Negative"</formula1>
    </dataValidation>
    <dataValidation type="list" allowBlank="1" showInputMessage="1" showErrorMessage="1" sqref="D12:D27 O12:O27" xr:uid="{4793B7FB-02F5-4596-91B5-8863828779F9}">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408C-7693-4718-93B5-6FAF0312428C}">
  <sheetPr codeName="Sheet30">
    <tabColor theme="5" tint="0.59999389629810485"/>
  </sheetPr>
  <dimension ref="A1:V27"/>
  <sheetViews>
    <sheetView showGridLines="0" showWhiteSpace="0" topLeftCell="C1" zoomScale="60" zoomScaleNormal="60" zoomScaleSheetLayoutView="51" zoomScalePageLayoutView="20" workbookViewId="0">
      <selection activeCell="R11" sqref="R11:S11"/>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42" style="54" customWidth="1"/>
    <col min="22" max="22" width="8.7265625" hidden="1" customWidth="1"/>
  </cols>
  <sheetData>
    <row r="1" spans="1:22">
      <c r="A1" s="7" t="s">
        <v>240</v>
      </c>
      <c r="B1" s="228"/>
      <c r="C1" s="45" t="s">
        <v>91</v>
      </c>
      <c r="D1" s="63"/>
      <c r="E1" s="63"/>
      <c r="F1" s="63"/>
      <c r="G1" s="63"/>
      <c r="H1" s="63"/>
      <c r="I1" s="1"/>
      <c r="J1" s="1"/>
      <c r="K1" s="1"/>
      <c r="L1" s="1"/>
      <c r="M1" s="1"/>
      <c r="N1" s="1"/>
      <c r="O1" s="1"/>
      <c r="P1" s="1"/>
      <c r="Q1" s="1"/>
      <c r="R1" s="1"/>
    </row>
    <row r="2" spans="1:22">
      <c r="A2" s="7" t="s">
        <v>241</v>
      </c>
      <c r="B2" s="228"/>
      <c r="C2" s="45" t="s">
        <v>746</v>
      </c>
      <c r="D2" s="63"/>
      <c r="E2" s="63"/>
      <c r="F2" s="63"/>
      <c r="G2" s="63"/>
      <c r="H2" s="63"/>
      <c r="I2" s="1"/>
      <c r="J2" s="1"/>
      <c r="K2" s="1"/>
      <c r="L2" s="1"/>
      <c r="M2" s="1"/>
      <c r="N2" s="1"/>
      <c r="O2" s="1"/>
      <c r="P2" s="1"/>
      <c r="Q2" s="1"/>
      <c r="R2" s="1"/>
    </row>
    <row r="3" spans="1:22">
      <c r="A3" s="8" t="s">
        <v>242</v>
      </c>
      <c r="B3" s="229"/>
      <c r="C3" s="45" t="s">
        <v>85</v>
      </c>
      <c r="D3" s="63"/>
      <c r="E3" s="63"/>
      <c r="F3" s="63"/>
      <c r="G3" s="63"/>
      <c r="H3" s="63"/>
      <c r="I3" s="1"/>
      <c r="J3" s="1"/>
      <c r="K3" s="1"/>
      <c r="L3" s="1"/>
      <c r="M3" s="1"/>
      <c r="N3" s="1"/>
      <c r="O3" s="1"/>
      <c r="P3" s="1"/>
      <c r="Q3" s="1"/>
      <c r="R3" s="1"/>
    </row>
    <row r="4" spans="1:22">
      <c r="A4" s="8" t="s">
        <v>243</v>
      </c>
      <c r="B4" s="229"/>
      <c r="C4" s="14">
        <v>361</v>
      </c>
      <c r="D4" s="63"/>
      <c r="E4" s="63"/>
      <c r="F4" s="63"/>
      <c r="G4" s="63"/>
      <c r="H4" s="63"/>
      <c r="I4" s="1"/>
      <c r="J4" s="1"/>
      <c r="K4" s="1"/>
      <c r="L4" s="1"/>
      <c r="M4" s="1"/>
      <c r="N4" s="1"/>
      <c r="O4" s="1"/>
      <c r="P4" s="1"/>
      <c r="Q4" s="1"/>
      <c r="R4" s="1"/>
    </row>
    <row r="5" spans="1:22">
      <c r="A5" s="8" t="s">
        <v>244</v>
      </c>
      <c r="B5" s="229"/>
      <c r="C5" s="14">
        <v>15.76</v>
      </c>
      <c r="D5" s="63"/>
      <c r="E5" s="63"/>
      <c r="F5" s="63"/>
      <c r="G5" s="63"/>
      <c r="H5" s="63"/>
      <c r="I5" s="1"/>
      <c r="J5" s="1"/>
      <c r="K5" s="1"/>
      <c r="L5" s="1"/>
      <c r="M5" s="1"/>
      <c r="N5" s="1"/>
      <c r="O5" s="1"/>
      <c r="P5" s="1"/>
      <c r="Q5" s="1"/>
      <c r="R5" s="1"/>
    </row>
    <row r="6" spans="1:22" ht="57" customHeight="1">
      <c r="A6" s="8" t="s">
        <v>245</v>
      </c>
      <c r="B6" s="229"/>
      <c r="C6" s="45" t="s">
        <v>747</v>
      </c>
      <c r="D6" s="95"/>
      <c r="E6" s="63"/>
      <c r="F6" s="63"/>
      <c r="G6" s="63"/>
      <c r="H6" s="63"/>
      <c r="I6" s="1"/>
      <c r="J6" s="1"/>
      <c r="K6" s="1"/>
      <c r="L6" s="1"/>
      <c r="M6" s="1"/>
      <c r="N6" s="1"/>
      <c r="O6" s="1"/>
      <c r="P6" s="1"/>
      <c r="Q6" s="1"/>
      <c r="R6" s="1"/>
    </row>
    <row r="7" spans="1:22">
      <c r="A7" s="8" t="s">
        <v>246</v>
      </c>
      <c r="B7" s="229"/>
      <c r="C7" s="45" t="s">
        <v>402</v>
      </c>
      <c r="D7" s="63"/>
      <c r="E7" s="63"/>
      <c r="F7" s="63"/>
      <c r="G7" s="63"/>
      <c r="H7" s="63"/>
      <c r="I7" s="1"/>
      <c r="J7" s="1"/>
      <c r="K7" s="1"/>
      <c r="L7" s="1"/>
      <c r="M7" s="1"/>
      <c r="N7" s="1"/>
      <c r="O7" s="1"/>
      <c r="P7" s="1"/>
      <c r="Q7" s="1"/>
      <c r="R7" s="1"/>
    </row>
    <row r="8" spans="1:22">
      <c r="A8" s="8" t="s">
        <v>247</v>
      </c>
      <c r="B8" s="229"/>
      <c r="C8" s="46" t="s">
        <v>403</v>
      </c>
      <c r="D8" s="64"/>
      <c r="E8" s="64"/>
      <c r="F8" s="64"/>
      <c r="G8" s="64"/>
      <c r="H8" s="64"/>
      <c r="I8" s="1"/>
      <c r="J8" s="1"/>
      <c r="K8" s="1"/>
      <c r="L8" s="1"/>
      <c r="M8" s="1"/>
      <c r="N8" s="1"/>
      <c r="O8" s="1"/>
      <c r="P8" s="1"/>
      <c r="Q8" s="1"/>
      <c r="R8" s="1"/>
    </row>
    <row r="9" spans="1:22">
      <c r="A9" s="97" t="s">
        <v>404</v>
      </c>
      <c r="C9" s="231">
        <v>46128</v>
      </c>
      <c r="D9" s="99" t="s">
        <v>405</v>
      </c>
      <c r="E9" s="1"/>
      <c r="F9" s="1"/>
      <c r="G9" s="1"/>
      <c r="H9" s="1"/>
      <c r="I9" s="1"/>
      <c r="J9" s="1"/>
      <c r="K9" s="1"/>
      <c r="L9" s="1"/>
      <c r="M9" s="1"/>
      <c r="N9" s="1"/>
      <c r="O9" s="1"/>
      <c r="P9" s="1"/>
      <c r="Q9" s="1"/>
      <c r="R9" s="1"/>
    </row>
    <row r="10" spans="1:22" ht="15.5">
      <c r="A10" s="350" t="s">
        <v>248</v>
      </c>
      <c r="B10" s="350"/>
      <c r="C10" s="350"/>
      <c r="D10" s="350" t="s">
        <v>249</v>
      </c>
      <c r="E10" s="350"/>
      <c r="F10" s="350"/>
      <c r="G10" s="350"/>
      <c r="H10" s="351" t="s">
        <v>250</v>
      </c>
      <c r="I10" s="351"/>
      <c r="J10" s="351"/>
      <c r="K10" s="351"/>
      <c r="L10" s="351"/>
      <c r="M10" s="351"/>
      <c r="N10" s="351"/>
      <c r="O10" s="351"/>
      <c r="P10" s="351"/>
      <c r="Q10" s="351"/>
      <c r="R10" s="351"/>
      <c r="S10" s="87"/>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409.5">
      <c r="A12" s="233" t="s">
        <v>415</v>
      </c>
      <c r="B12" s="215" t="s">
        <v>30</v>
      </c>
      <c r="C12" s="216" t="s">
        <v>416</v>
      </c>
      <c r="D12" s="217" t="s">
        <v>417</v>
      </c>
      <c r="E12" s="217">
        <f ca="1">COUNTIFS(INDIRECT("RAG!$C$"&amp;$V12&amp;":$AX$"&amp;$V12),E$11,RAG!$C$2:$AX$2,$B12)</f>
        <v>2</v>
      </c>
      <c r="F12" s="217">
        <f ca="1">COUNTIFS(INDIRECT("RAG!$C$"&amp;$V12&amp;":$AX$"&amp;$V12),F$11,RAG!$C$2:$AX$2,$B12)</f>
        <v>1</v>
      </c>
      <c r="G12" s="217">
        <f ca="1">COUNTIFS(INDIRECT("RAG!$C$"&amp;$V12&amp;":$AX$"&amp;$V12),G$11,RAG!$C$2:$AX$2,$B12)</f>
        <v>4</v>
      </c>
      <c r="H12" s="119" t="s">
        <v>418</v>
      </c>
      <c r="I12" s="119" t="s">
        <v>419</v>
      </c>
      <c r="J12" s="119" t="s">
        <v>428</v>
      </c>
      <c r="K12" s="119" t="s">
        <v>421</v>
      </c>
      <c r="L12" s="119" t="s">
        <v>430</v>
      </c>
      <c r="M12" s="218" t="s">
        <v>298</v>
      </c>
      <c r="N12" s="226" t="s">
        <v>2042</v>
      </c>
      <c r="O12" s="227" t="s">
        <v>417</v>
      </c>
      <c r="P12" s="226" t="s">
        <v>423</v>
      </c>
      <c r="Q12" s="70" t="s">
        <v>1938</v>
      </c>
      <c r="R12" s="218" t="s">
        <v>294</v>
      </c>
      <c r="S12" s="221" t="s">
        <v>424</v>
      </c>
      <c r="V12" s="12">
        <f>MATCH($C$1,RAG!$B$1:$B$89, 0)</f>
        <v>30</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748</v>
      </c>
      <c r="O13" s="65" t="s">
        <v>417</v>
      </c>
      <c r="P13" s="53"/>
      <c r="Q13" s="53"/>
      <c r="R13" s="38" t="s">
        <v>522</v>
      </c>
      <c r="S13" s="67"/>
      <c r="V13" s="12">
        <f>MATCH($C$1,RAG!$B$1:$B$89, 0)</f>
        <v>30</v>
      </c>
    </row>
    <row r="14" spans="1:22" ht="208" customHeight="1">
      <c r="A14" s="189" t="s">
        <v>432</v>
      </c>
      <c r="B14" s="41" t="s">
        <v>31</v>
      </c>
      <c r="C14" s="40" t="s">
        <v>433</v>
      </c>
      <c r="D14" s="11" t="s">
        <v>417</v>
      </c>
      <c r="E14" s="11">
        <f ca="1">COUNTIFS(INDIRECT("RAG!$C$"&amp;$V14&amp;":$AX$"&amp;$V14),E$11,RAG!$C$2:$AX$2,$B14)</f>
        <v>2</v>
      </c>
      <c r="F14" s="11">
        <f ca="1">COUNTIFS(INDIRECT("RAG!$C$"&amp;$V14&amp;":$AX$"&amp;$V14),F$11,RAG!$C$2:$AX$2,$B14)</f>
        <v>2</v>
      </c>
      <c r="G14" s="11">
        <f ca="1">COUNTIFS(INDIRECT("RAG!$C$"&amp;$V14&amp;":$AX$"&amp;$V14),G$11,RAG!$C$2:$AX$2,$B14)</f>
        <v>4</v>
      </c>
      <c r="H14" s="47" t="s">
        <v>230</v>
      </c>
      <c r="I14" s="47" t="s">
        <v>230</v>
      </c>
      <c r="J14" s="47" t="s">
        <v>230</v>
      </c>
      <c r="K14" s="47" t="s">
        <v>230</v>
      </c>
      <c r="L14" s="47" t="s">
        <v>230</v>
      </c>
      <c r="M14" s="38" t="s">
        <v>298</v>
      </c>
      <c r="N14" s="53" t="s">
        <v>672</v>
      </c>
      <c r="O14" s="65" t="s">
        <v>417</v>
      </c>
      <c r="P14" s="53" t="s">
        <v>435</v>
      </c>
      <c r="Q14" s="46" t="s">
        <v>436</v>
      </c>
      <c r="R14" s="38" t="s">
        <v>295</v>
      </c>
      <c r="S14" s="53"/>
      <c r="V14" s="12">
        <f>MATCH($C$1,RAG!$B$1:$B$89, 0)</f>
        <v>30</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MATCH($C$1,RAG!$B$1:$B$89, 0)</f>
        <v>30</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749</v>
      </c>
      <c r="O16" s="65" t="s">
        <v>417</v>
      </c>
      <c r="P16" s="67"/>
      <c r="Q16" s="67"/>
      <c r="R16" s="38" t="s">
        <v>295</v>
      </c>
      <c r="S16" s="67"/>
      <c r="V16" s="12">
        <f>MATCH($C$1,RAG!$B$1:$B$89, 0)</f>
        <v>30</v>
      </c>
    </row>
    <row r="17" spans="1:22" ht="116">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53" t="s">
        <v>2043</v>
      </c>
      <c r="O17" s="65" t="s">
        <v>417</v>
      </c>
      <c r="P17" s="67"/>
      <c r="Q17" s="66"/>
      <c r="R17" s="38" t="s">
        <v>294</v>
      </c>
      <c r="S17" s="53"/>
      <c r="V17" s="12">
        <f>MATCH($C$1,RAG!$B$1:$B$89, 0)</f>
        <v>30</v>
      </c>
    </row>
    <row r="18" spans="1:22" ht="148" customHeight="1">
      <c r="A18" s="189"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42" t="s">
        <v>294</v>
      </c>
      <c r="N18" s="53" t="s">
        <v>750</v>
      </c>
      <c r="O18" s="65" t="s">
        <v>417</v>
      </c>
      <c r="P18" s="67"/>
      <c r="Q18" s="53"/>
      <c r="R18" s="38" t="s">
        <v>295</v>
      </c>
      <c r="S18" s="67"/>
      <c r="V18" s="12">
        <f>MATCH($C$1,RAG!$B$1:$B$89, 0)</f>
        <v>30</v>
      </c>
    </row>
    <row r="19" spans="1:22" ht="139" customHeight="1">
      <c r="A19" s="189" t="s">
        <v>451</v>
      </c>
      <c r="B19" s="41" t="s">
        <v>11</v>
      </c>
      <c r="C19" s="40" t="s">
        <v>452</v>
      </c>
      <c r="D19" s="11" t="s">
        <v>439</v>
      </c>
      <c r="E19" s="11">
        <f ca="1">COUNTIFS(INDIRECT("RAG!$C$"&amp;$V19&amp;":$AX$"&amp;$V19),E$11,RAG!$C$2:$AX$2,$B19)</f>
        <v>1</v>
      </c>
      <c r="F19" s="11">
        <f ca="1">COUNTIFS(INDIRECT("RAG!$C$"&amp;$V19&amp;":$AX$"&amp;$V19),F$11,RAG!$C$2:$AX$2,$B19)</f>
        <v>3</v>
      </c>
      <c r="G19" s="11">
        <f ca="1">COUNTIFS(INDIRECT("RAG!$C$"&amp;$V19&amp;":$AX$"&amp;$V19),G$11,RAG!$C$2:$AX$2,$B19)</f>
        <v>1</v>
      </c>
      <c r="H19" s="47" t="s">
        <v>230</v>
      </c>
      <c r="I19" s="47" t="s">
        <v>230</v>
      </c>
      <c r="J19" s="47" t="s">
        <v>230</v>
      </c>
      <c r="K19" s="47" t="s">
        <v>230</v>
      </c>
      <c r="L19" s="47" t="s">
        <v>230</v>
      </c>
      <c r="M19" s="38" t="s">
        <v>295</v>
      </c>
      <c r="N19" s="53" t="s">
        <v>675</v>
      </c>
      <c r="O19" s="65" t="s">
        <v>439</v>
      </c>
      <c r="P19" s="53" t="s">
        <v>435</v>
      </c>
      <c r="Q19" s="53" t="s">
        <v>1917</v>
      </c>
      <c r="R19" s="38" t="s">
        <v>295</v>
      </c>
      <c r="S19" s="67"/>
      <c r="V19" s="12">
        <f>MATCH($C$1,RAG!$B$1:$B$89, 0)</f>
        <v>30</v>
      </c>
    </row>
    <row r="20" spans="1:22" ht="183" customHeight="1">
      <c r="A20" s="189"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294</v>
      </c>
      <c r="N20" s="53" t="s">
        <v>676</v>
      </c>
      <c r="O20" s="65" t="s">
        <v>439</v>
      </c>
      <c r="P20" s="53"/>
      <c r="Q20" s="53"/>
      <c r="R20" s="38" t="s">
        <v>295</v>
      </c>
      <c r="S20" s="53"/>
      <c r="V20" s="12">
        <f>MATCH($C$1,RAG!$B$1:$B$89, 0)</f>
        <v>30</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677</v>
      </c>
      <c r="O21" s="65" t="s">
        <v>417</v>
      </c>
      <c r="P21" s="67"/>
      <c r="Q21" s="53"/>
      <c r="R21" s="38" t="s">
        <v>295</v>
      </c>
      <c r="S21" s="53"/>
      <c r="V21" s="12">
        <f>MATCH($C$1,RAG!$B$1:$B$89, 0)</f>
        <v>30</v>
      </c>
    </row>
    <row r="22" spans="1:22" ht="183" customHeight="1">
      <c r="A22" s="189" t="s">
        <v>463</v>
      </c>
      <c r="B22" s="41" t="s">
        <v>15</v>
      </c>
      <c r="C22" s="40" t="s">
        <v>464</v>
      </c>
      <c r="D22" s="11" t="s">
        <v>417</v>
      </c>
      <c r="E22" s="11">
        <f ca="1">COUNTIFS(INDIRECT("RAG!$C$"&amp;$V22&amp;":$AX$"&amp;$V22),E$11,RAG!$C$2:$AX$2,$B22)</f>
        <v>2</v>
      </c>
      <c r="F22" s="11">
        <f ca="1">COUNTIFS(INDIRECT("RAG!$C$"&amp;$V22&amp;":$AX$"&amp;$V22),F$11,RAG!$C$2:$AX$2,$B22)</f>
        <v>1</v>
      </c>
      <c r="G22" s="11">
        <f ca="1">COUNTIFS(INDIRECT("RAG!$C$"&amp;$V22&amp;":$AX$"&amp;$V22),G$11,RAG!$C$2:$AX$2,$B22)</f>
        <v>2</v>
      </c>
      <c r="H22" s="47" t="s">
        <v>418</v>
      </c>
      <c r="I22" s="47" t="s">
        <v>458</v>
      </c>
      <c r="J22" s="47" t="s">
        <v>428</v>
      </c>
      <c r="K22" s="47" t="s">
        <v>421</v>
      </c>
      <c r="L22" s="47" t="s">
        <v>430</v>
      </c>
      <c r="M22" s="38" t="s">
        <v>294</v>
      </c>
      <c r="N22" s="53" t="s">
        <v>751</v>
      </c>
      <c r="O22" s="65" t="s">
        <v>417</v>
      </c>
      <c r="P22" s="53" t="s">
        <v>466</v>
      </c>
      <c r="Q22" s="53" t="s">
        <v>679</v>
      </c>
      <c r="R22" s="38" t="s">
        <v>300</v>
      </c>
      <c r="S22" s="73" t="s">
        <v>468</v>
      </c>
      <c r="V22" s="12">
        <f>MATCH($C$1,RAG!$B$1:$B$89, 0)</f>
        <v>30</v>
      </c>
    </row>
    <row r="23" spans="1:22" ht="166.5" customHeight="1">
      <c r="A23" s="189" t="s">
        <v>469</v>
      </c>
      <c r="B23" s="41" t="s">
        <v>19</v>
      </c>
      <c r="C23" s="40" t="s">
        <v>470</v>
      </c>
      <c r="D23" s="11" t="s">
        <v>417</v>
      </c>
      <c r="E23" s="11">
        <f ca="1">COUNTIFS(INDIRECT("RAG!$C$"&amp;$V23&amp;":$AX$"&amp;$V23),E$11,RAG!$C$2:$AX$2,$B23)</f>
        <v>0</v>
      </c>
      <c r="F23" s="11">
        <f ca="1">COUNTIFS(INDIRECT("RAG!$C$"&amp;$V23&amp;":$AX$"&amp;$V23),F$11,RAG!$C$2:$AX$2,$B23)</f>
        <v>0</v>
      </c>
      <c r="G23" s="11">
        <f ca="1">COUNTIFS(INDIRECT("RAG!$C$"&amp;$V23&amp;":$AX$"&amp;$V23),G$11,RAG!$C$2:$AX$2,$B23)</f>
        <v>4</v>
      </c>
      <c r="H23" s="47" t="s">
        <v>418</v>
      </c>
      <c r="I23" s="47" t="s">
        <v>458</v>
      </c>
      <c r="J23" s="47" t="s">
        <v>471</v>
      </c>
      <c r="K23" s="47" t="s">
        <v>421</v>
      </c>
      <c r="L23" s="47" t="s">
        <v>430</v>
      </c>
      <c r="M23" s="38" t="s">
        <v>298</v>
      </c>
      <c r="N23" s="53" t="s">
        <v>680</v>
      </c>
      <c r="O23" s="65" t="s">
        <v>417</v>
      </c>
      <c r="P23" s="89" t="s">
        <v>473</v>
      </c>
      <c r="Q23" s="53" t="s">
        <v>752</v>
      </c>
      <c r="R23" s="38" t="s">
        <v>297</v>
      </c>
      <c r="S23" s="67"/>
      <c r="V23" s="12">
        <f>MATCH($C$1,RAG!$B$1:$B$89, 0)</f>
        <v>30</v>
      </c>
    </row>
    <row r="24" spans="1:22" ht="176.1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294</v>
      </c>
      <c r="N24" s="53" t="s">
        <v>682</v>
      </c>
      <c r="O24" s="65" t="s">
        <v>439</v>
      </c>
      <c r="P24" s="53"/>
      <c r="Q24" s="70"/>
      <c r="R24" s="38" t="s">
        <v>294</v>
      </c>
      <c r="S24" s="53"/>
      <c r="V24" s="12">
        <f>MATCH($C$1,RAG!$B$1:$B$89, 0)</f>
        <v>30</v>
      </c>
    </row>
    <row r="25" spans="1:22" ht="232">
      <c r="A25" s="46" t="s">
        <v>480</v>
      </c>
      <c r="B25" s="41" t="s">
        <v>22</v>
      </c>
      <c r="C25" s="40" t="s">
        <v>481</v>
      </c>
      <c r="D25" s="11" t="s">
        <v>417</v>
      </c>
      <c r="E25" s="11">
        <f ca="1">COUNTIFS(INDIRECT("RAG!$C$"&amp;$V25&amp;":$AX$"&amp;$V25),E$11,RAG!$C$2:$AX$2,$B25)</f>
        <v>1</v>
      </c>
      <c r="F25" s="11">
        <f ca="1">COUNTIFS(INDIRECT("RAG!$C$"&amp;$V25&amp;":$AX$"&amp;$V25),F$11,RAG!$C$2:$AX$2,$B25)</f>
        <v>0</v>
      </c>
      <c r="G25" s="11">
        <f ca="1">COUNTIFS(INDIRECT("RAG!$C$"&amp;$V25&amp;":$AX$"&amp;$V25),G$11,RAG!$C$2:$AX$2,$B25)</f>
        <v>1</v>
      </c>
      <c r="H25" s="47" t="s">
        <v>418</v>
      </c>
      <c r="I25" s="47" t="s">
        <v>419</v>
      </c>
      <c r="J25" s="47" t="s">
        <v>428</v>
      </c>
      <c r="K25" s="47" t="s">
        <v>421</v>
      </c>
      <c r="L25" s="47" t="s">
        <v>430</v>
      </c>
      <c r="M25" s="38" t="s">
        <v>295</v>
      </c>
      <c r="N25" s="53" t="s">
        <v>753</v>
      </c>
      <c r="O25" s="65" t="s">
        <v>439</v>
      </c>
      <c r="P25" s="53" t="s">
        <v>483</v>
      </c>
      <c r="Q25" s="53" t="s">
        <v>754</v>
      </c>
      <c r="R25" s="38" t="s">
        <v>295</v>
      </c>
      <c r="S25" s="67"/>
      <c r="V25" s="12">
        <f>MATCH($C$1,RAG!$B$1:$B$89, 0)</f>
        <v>30</v>
      </c>
    </row>
    <row r="26" spans="1:22" ht="130" customHeight="1">
      <c r="A26" s="189" t="s">
        <v>485</v>
      </c>
      <c r="B26" s="41" t="s">
        <v>24</v>
      </c>
      <c r="C26" s="40" t="s">
        <v>486</v>
      </c>
      <c r="D26" s="11" t="s">
        <v>417</v>
      </c>
      <c r="E26" s="11">
        <f ca="1">COUNTIFS(INDIRECT("RAG!$C$"&amp;$V26&amp;":$AX$"&amp;$V26),E$11,RAG!$C$2:$AX$2,$B26)</f>
        <v>0</v>
      </c>
      <c r="F26" s="11">
        <f ca="1">COUNTIFS(INDIRECT("RAG!$C$"&amp;$V26&amp;":$AX$"&amp;$V26),F$11,RAG!$C$2:$AX$2,$B26)</f>
        <v>1</v>
      </c>
      <c r="G26" s="11">
        <f ca="1">COUNTIFS(INDIRECT("RAG!$C$"&amp;$V26&amp;":$AX$"&amp;$V26),G$11,RAG!$C$2:$AX$2,$B26)</f>
        <v>3</v>
      </c>
      <c r="H26" s="47" t="s">
        <v>230</v>
      </c>
      <c r="I26" s="47" t="s">
        <v>230</v>
      </c>
      <c r="J26" s="47" t="s">
        <v>230</v>
      </c>
      <c r="K26" s="47" t="s">
        <v>230</v>
      </c>
      <c r="L26" s="47" t="s">
        <v>230</v>
      </c>
      <c r="M26" s="38" t="s">
        <v>298</v>
      </c>
      <c r="N26" s="53" t="s">
        <v>2027</v>
      </c>
      <c r="O26" s="65" t="s">
        <v>439</v>
      </c>
      <c r="P26" s="46" t="s">
        <v>487</v>
      </c>
      <c r="Q26" s="46" t="s">
        <v>488</v>
      </c>
      <c r="R26" s="38" t="s">
        <v>298</v>
      </c>
      <c r="S26" s="67"/>
      <c r="V26" s="12">
        <f>MATCH($C$1,RAG!$B$1:$B$89, 0)</f>
        <v>30</v>
      </c>
    </row>
    <row r="27" spans="1:22" ht="208.5" customHeight="1">
      <c r="A27" s="189" t="s">
        <v>489</v>
      </c>
      <c r="B27" s="41" t="s">
        <v>28</v>
      </c>
      <c r="C27" s="40" t="s">
        <v>490</v>
      </c>
      <c r="D27" s="11" t="s">
        <v>417</v>
      </c>
      <c r="E27" s="11">
        <f ca="1">COUNTIFS(INDIRECT("RAG!$C$"&amp;$V27&amp;":$AX$"&amp;$V27),E$11,RAG!$C$2:$AX$2,$B27)</f>
        <v>1</v>
      </c>
      <c r="F27" s="11">
        <f ca="1">COUNTIFS(INDIRECT("RAG!$C$"&amp;$V27&amp;":$AX$"&amp;$V27),F$11,RAG!$C$2:$AX$2,$B27)</f>
        <v>0</v>
      </c>
      <c r="G27" s="11">
        <f ca="1">COUNTIFS(INDIRECT("RAG!$C$"&amp;$V27&amp;":$AX$"&amp;$V27),G$11,RAG!$C$2:$AX$2,$B27)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V27" s="12">
        <f>MATCH($C$1,RAG!$B$1:$B$89, 0)</f>
        <v>30</v>
      </c>
    </row>
  </sheetData>
  <sheetProtection algorithmName="SHA-512" hashValue="7+sU5Mql1cNrqLp2O3ad712xW/9Z13UcX/qCM6UFbBpBXuIlyF87GmgMaCoas10mMd97DTPhAgCkjw6HPDbg0A==" saltValue="Sc5OJi/b+aHRAvvrghyvqQ==" spinCount="100000" sheet="1" objects="1" scenarios="1"/>
  <mergeCells count="3">
    <mergeCell ref="A10:C10"/>
    <mergeCell ref="D10:G10"/>
    <mergeCell ref="H10:R10"/>
  </mergeCells>
  <conditionalFormatting sqref="E12:E27">
    <cfRule type="cellIs" dxfId="1476" priority="45" operator="greaterThan">
      <formula>0</formula>
    </cfRule>
  </conditionalFormatting>
  <conditionalFormatting sqref="F12:F14 F16:F27">
    <cfRule type="cellIs" dxfId="1475" priority="44" operator="greaterThan">
      <formula>0</formula>
    </cfRule>
  </conditionalFormatting>
  <conditionalFormatting sqref="G12:G14 G16:G27">
    <cfRule type="cellIs" dxfId="1474" priority="43" operator="greaterThan">
      <formula>0</formula>
    </cfRule>
  </conditionalFormatting>
  <conditionalFormatting sqref="M12:M27">
    <cfRule type="cellIs" dxfId="1473" priority="11" operator="equal">
      <formula>"Minor Negative"</formula>
    </cfRule>
    <cfRule type="cellIs" dxfId="1472" priority="12" operator="equal">
      <formula>"Significant Negative"</formula>
    </cfRule>
    <cfRule type="cellIs" dxfId="1471" priority="13" operator="equal">
      <formula>"Minor Positive"</formula>
    </cfRule>
    <cfRule type="cellIs" dxfId="1470" priority="14" operator="equal">
      <formula>"Significant Positive"</formula>
    </cfRule>
    <cfRule type="cellIs" dxfId="1469" priority="15" operator="equal">
      <formula>"Neutral"</formula>
    </cfRule>
  </conditionalFormatting>
  <conditionalFormatting sqref="N21">
    <cfRule type="cellIs" dxfId="1468" priority="16" operator="equal">
      <formula>"Significant Negative"</formula>
    </cfRule>
    <cfRule type="cellIs" dxfId="1467" priority="17" operator="equal">
      <formula>"Minor Negative"</formula>
    </cfRule>
    <cfRule type="cellIs" dxfId="1466" priority="18" operator="equal">
      <formula>"Uncertain"</formula>
    </cfRule>
    <cfRule type="cellIs" dxfId="1465" priority="19" operator="equal">
      <formula>"Neutral"</formula>
    </cfRule>
    <cfRule type="cellIs" dxfId="1464" priority="20" operator="equal">
      <formula>"Minor Positive"</formula>
    </cfRule>
    <cfRule type="cellIs" dxfId="1463" priority="21" operator="equal">
      <formula>"Significant Positive"</formula>
    </cfRule>
  </conditionalFormatting>
  <conditionalFormatting sqref="R12:R27">
    <cfRule type="cellIs" dxfId="1462" priority="1" operator="equal">
      <formula>"Minor Negative"</formula>
    </cfRule>
    <cfRule type="cellIs" dxfId="1461" priority="2" operator="equal">
      <formula>"Significant Negative"</formula>
    </cfRule>
    <cfRule type="cellIs" dxfId="1460" priority="3" operator="equal">
      <formula>"Minor Positive"</formula>
    </cfRule>
    <cfRule type="cellIs" dxfId="1459" priority="4" operator="equal">
      <formula>"Significant Positive"</formula>
    </cfRule>
    <cfRule type="cellIs" dxfId="1458" priority="5" operator="equal">
      <formula>"Neutral"</formula>
    </cfRule>
  </conditionalFormatting>
  <dataValidations count="7">
    <dataValidation type="list" allowBlank="1" showInputMessage="1" showErrorMessage="1" sqref="D12:D27 O12:O27" xr:uid="{1A767B73-34DA-4300-99C5-1F01D9252730}">
      <formula1>"Yes,No"</formula1>
    </dataValidation>
    <dataValidation type="list" allowBlank="1" showInputMessage="1" showErrorMessage="1" sqref="M12:M27 R12:R27" xr:uid="{6958BC9D-4799-453E-9ED7-C6CE1C1B757E}">
      <formula1>"Significant Positive,Minor Positive,Neutral,Uncertain,Minor Negative,Significant Negative"</formula1>
    </dataValidation>
    <dataValidation type="list" allowBlank="1" showInputMessage="1" showErrorMessage="1" sqref="L12:L27" xr:uid="{660CB254-C33D-43A9-9B34-4CAF97EB20B3}">
      <formula1>"Permenant/Irreversible,Permenant/Reversible,Temporary/Irreversible,Temporary/Reversible,N/A"</formula1>
    </dataValidation>
    <dataValidation type="list" allowBlank="1" showInputMessage="1" showErrorMessage="1" sqref="K12:K27" xr:uid="{CF63ED4A-A364-4B9E-8860-30F38C420DB1}">
      <formula1>"Localised,District-wide,Regional,National,N/A"</formula1>
    </dataValidation>
    <dataValidation type="list" allowBlank="1" showInputMessage="1" showErrorMessage="1" sqref="J12:J27" xr:uid="{FB8A7D9D-9C2B-4CA1-8AC8-48FC19EE8009}">
      <formula1>"Short(&lt;5yrs),Short/Medium,Medium(10yrs),Medium/Long,Long(20+yrs),N/A"</formula1>
    </dataValidation>
    <dataValidation type="list" allowBlank="1" showInputMessage="1" showErrorMessage="1" sqref="I12:I27" xr:uid="{0D77F474-8B95-4FC6-8A4E-F4E4E26DAB5C}">
      <formula1>"Low,Medium,High,N/A"</formula1>
    </dataValidation>
    <dataValidation type="list" allowBlank="1" showInputMessage="1" showErrorMessage="1" sqref="H12:H27" xr:uid="{6FE19F24-04A5-4FD5-8415-3F57B4ED9A50}">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5E71-FEAB-4CA2-9D96-C52C774AF53F}">
  <sheetPr codeName="Sheet65">
    <tabColor theme="5" tint="0.59999389629810485"/>
  </sheetPr>
  <dimension ref="A1:V27"/>
  <sheetViews>
    <sheetView showGridLines="0" showWhiteSpace="0" topLeftCell="C1" zoomScale="60" zoomScaleNormal="60" zoomScaleSheetLayoutView="51" zoomScalePageLayoutView="20" workbookViewId="0">
      <selection activeCell="P4" sqref="P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42" style="54" customWidth="1"/>
    <col min="22" max="22" width="8.7265625" hidden="1" customWidth="1"/>
  </cols>
  <sheetData>
    <row r="1" spans="1:22">
      <c r="A1" s="7" t="s">
        <v>240</v>
      </c>
      <c r="B1" s="228"/>
      <c r="C1" s="45" t="s">
        <v>92</v>
      </c>
      <c r="D1" s="63"/>
      <c r="E1" s="63"/>
      <c r="F1" s="63"/>
      <c r="G1" s="63"/>
      <c r="H1" s="63"/>
      <c r="I1" s="1"/>
      <c r="J1" s="1"/>
      <c r="K1" s="1"/>
      <c r="L1" s="1"/>
      <c r="M1" s="1"/>
      <c r="N1" s="1"/>
      <c r="O1" s="1"/>
      <c r="P1" s="1"/>
      <c r="Q1" s="1"/>
      <c r="R1" s="1"/>
    </row>
    <row r="2" spans="1:22">
      <c r="A2" s="7" t="s">
        <v>241</v>
      </c>
      <c r="B2" s="228"/>
      <c r="C2" s="45" t="s">
        <v>755</v>
      </c>
      <c r="D2" s="63"/>
      <c r="E2" s="63"/>
      <c r="F2" s="63"/>
      <c r="G2" s="63"/>
      <c r="H2" s="63"/>
      <c r="I2" s="1"/>
      <c r="J2" s="1"/>
      <c r="K2" s="1"/>
      <c r="L2" s="1"/>
      <c r="M2" s="1"/>
      <c r="N2" s="1"/>
      <c r="O2" s="1"/>
      <c r="P2" s="1"/>
      <c r="Q2" s="1"/>
      <c r="R2" s="1"/>
    </row>
    <row r="3" spans="1:22">
      <c r="A3" s="8" t="s">
        <v>242</v>
      </c>
      <c r="B3" s="229"/>
      <c r="C3" s="45" t="s">
        <v>85</v>
      </c>
      <c r="D3" s="63"/>
      <c r="E3" s="63"/>
      <c r="F3" s="63"/>
      <c r="G3" s="63"/>
      <c r="H3" s="63"/>
      <c r="I3" s="1"/>
      <c r="J3" s="1"/>
      <c r="K3" s="1"/>
      <c r="L3" s="1"/>
      <c r="M3" s="1"/>
      <c r="N3" s="1"/>
      <c r="O3" s="1"/>
      <c r="P3" s="1"/>
      <c r="Q3" s="1"/>
      <c r="R3" s="1"/>
    </row>
    <row r="4" spans="1:22">
      <c r="A4" s="8" t="s">
        <v>243</v>
      </c>
      <c r="B4" s="229"/>
      <c r="C4" s="14">
        <v>350</v>
      </c>
      <c r="D4" s="63"/>
      <c r="E4" s="63"/>
      <c r="F4" s="63"/>
      <c r="G4" s="63"/>
      <c r="H4" s="63"/>
      <c r="I4" s="1"/>
      <c r="J4" s="1"/>
      <c r="K4" s="1"/>
      <c r="L4" s="1"/>
      <c r="M4" s="1"/>
      <c r="N4" s="1"/>
      <c r="O4" s="1"/>
      <c r="P4" s="1"/>
      <c r="Q4" s="1"/>
      <c r="R4" s="1"/>
    </row>
    <row r="5" spans="1:22" ht="31">
      <c r="A5" s="8" t="s">
        <v>244</v>
      </c>
      <c r="B5" s="229"/>
      <c r="C5" s="14">
        <v>15.79</v>
      </c>
      <c r="D5" s="63"/>
      <c r="E5" s="63"/>
      <c r="F5" s="95"/>
      <c r="G5" s="63"/>
      <c r="H5" s="63"/>
      <c r="I5" s="1"/>
      <c r="J5" s="1"/>
      <c r="K5" s="1"/>
      <c r="L5" s="1"/>
      <c r="M5" s="1"/>
      <c r="N5" s="1"/>
      <c r="O5" s="1"/>
      <c r="P5" s="1"/>
      <c r="Q5" s="1"/>
      <c r="R5" s="1"/>
    </row>
    <row r="6" spans="1:22" ht="57" customHeight="1">
      <c r="A6" s="8" t="s">
        <v>245</v>
      </c>
      <c r="B6" s="229"/>
      <c r="C6" s="45" t="s">
        <v>756</v>
      </c>
      <c r="D6" s="63"/>
      <c r="E6" s="63"/>
      <c r="F6" s="63"/>
      <c r="G6" s="63"/>
      <c r="H6" s="63"/>
      <c r="I6" s="1"/>
      <c r="J6" s="1"/>
      <c r="K6" s="1"/>
      <c r="L6" s="1"/>
      <c r="M6" s="1"/>
      <c r="N6" s="1"/>
      <c r="O6" s="1"/>
      <c r="P6" s="1"/>
      <c r="Q6" s="1"/>
      <c r="R6" s="1"/>
    </row>
    <row r="7" spans="1:22">
      <c r="A7" s="8" t="s">
        <v>246</v>
      </c>
      <c r="B7" s="229"/>
      <c r="C7" s="45" t="s">
        <v>402</v>
      </c>
      <c r="D7" s="63"/>
      <c r="E7" s="63"/>
      <c r="F7" s="63"/>
      <c r="G7" s="63"/>
      <c r="H7" s="63"/>
      <c r="I7" s="1"/>
      <c r="J7" s="1"/>
      <c r="K7" s="1"/>
      <c r="L7" s="1"/>
      <c r="M7" s="1"/>
      <c r="N7" s="1"/>
      <c r="O7" s="1"/>
      <c r="P7" s="1"/>
      <c r="Q7" s="1"/>
      <c r="R7" s="1"/>
    </row>
    <row r="8" spans="1:22">
      <c r="A8" s="8" t="s">
        <v>247</v>
      </c>
      <c r="B8" s="229"/>
      <c r="C8" s="46" t="s">
        <v>403</v>
      </c>
      <c r="D8" s="64"/>
      <c r="E8" s="64"/>
      <c r="F8" s="64"/>
      <c r="G8" s="64"/>
      <c r="H8" s="64"/>
      <c r="I8" s="1"/>
      <c r="J8" s="1"/>
      <c r="K8" s="1"/>
      <c r="L8" s="1"/>
      <c r="M8" s="1"/>
      <c r="N8" s="1"/>
      <c r="O8" s="1"/>
      <c r="P8" s="1"/>
      <c r="Q8" s="1"/>
      <c r="R8" s="1"/>
    </row>
    <row r="9" spans="1:22">
      <c r="A9" s="97" t="s">
        <v>404</v>
      </c>
      <c r="C9" s="231">
        <v>46128</v>
      </c>
      <c r="D9" s="99" t="s">
        <v>405</v>
      </c>
      <c r="E9" s="1"/>
      <c r="F9" s="1"/>
      <c r="G9" s="1"/>
      <c r="H9" s="1"/>
      <c r="I9" s="1"/>
      <c r="J9" s="1"/>
      <c r="K9" s="1"/>
      <c r="L9" s="1"/>
      <c r="M9" s="1"/>
      <c r="N9" s="1"/>
      <c r="O9" s="1"/>
      <c r="P9" s="1"/>
      <c r="Q9" s="1"/>
      <c r="R9" s="1"/>
    </row>
    <row r="10" spans="1:22">
      <c r="A10" s="350" t="s">
        <v>248</v>
      </c>
      <c r="B10" s="350"/>
      <c r="C10" s="350"/>
      <c r="D10" s="350" t="s">
        <v>249</v>
      </c>
      <c r="E10" s="350"/>
      <c r="F10" s="350"/>
      <c r="G10" s="350"/>
      <c r="H10" s="353" t="s">
        <v>250</v>
      </c>
      <c r="I10" s="354"/>
      <c r="J10" s="354"/>
      <c r="K10" s="354"/>
      <c r="L10" s="354"/>
      <c r="M10" s="354"/>
      <c r="N10" s="354"/>
      <c r="O10" s="354"/>
      <c r="P10" s="354"/>
      <c r="Q10" s="354"/>
      <c r="R10" s="354"/>
      <c r="S10" s="355"/>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8.5" customHeight="1">
      <c r="A12" s="233" t="s">
        <v>415</v>
      </c>
      <c r="B12" s="215" t="s">
        <v>30</v>
      </c>
      <c r="C12" s="216" t="s">
        <v>416</v>
      </c>
      <c r="D12" s="217" t="s">
        <v>417</v>
      </c>
      <c r="E12" s="217">
        <f ca="1">COUNTIFS(INDIRECT("RAG!$C$"&amp;$V12&amp;":$AX$"&amp;$V12),E$11,RAG!$C$2:$AX$2,$B12)</f>
        <v>2</v>
      </c>
      <c r="F12" s="217">
        <f ca="1">COUNTIFS(INDIRECT("RAG!$C$"&amp;$V12&amp;":$AX$"&amp;$V12),F$11,RAG!$C$2:$AX$2,$B12)</f>
        <v>1</v>
      </c>
      <c r="G12" s="217">
        <f ca="1">COUNTIFS(INDIRECT("RAG!$C$"&amp;$V12&amp;":$AX$"&amp;$V12),G$11,RAG!$C$2:$AX$2,$B12)</f>
        <v>4</v>
      </c>
      <c r="H12" s="119" t="s">
        <v>418</v>
      </c>
      <c r="I12" s="119" t="s">
        <v>419</v>
      </c>
      <c r="J12" s="119" t="s">
        <v>428</v>
      </c>
      <c r="K12" s="119" t="s">
        <v>421</v>
      </c>
      <c r="L12" s="119" t="s">
        <v>430</v>
      </c>
      <c r="M12" s="218" t="s">
        <v>298</v>
      </c>
      <c r="N12" s="226" t="s">
        <v>2042</v>
      </c>
      <c r="O12" s="227" t="s">
        <v>417</v>
      </c>
      <c r="P12" s="226" t="s">
        <v>423</v>
      </c>
      <c r="Q12" s="70" t="s">
        <v>1938</v>
      </c>
      <c r="R12" s="218" t="s">
        <v>294</v>
      </c>
      <c r="S12" s="221" t="s">
        <v>424</v>
      </c>
      <c r="V12" s="12">
        <v>31</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757</v>
      </c>
      <c r="O13" s="65" t="s">
        <v>417</v>
      </c>
      <c r="P13" s="53"/>
      <c r="Q13" s="53"/>
      <c r="R13" s="38" t="s">
        <v>522</v>
      </c>
      <c r="S13" s="67"/>
      <c r="V13" s="12">
        <v>31</v>
      </c>
    </row>
    <row r="14" spans="1:22" ht="208" customHeight="1">
      <c r="A14" s="189" t="s">
        <v>432</v>
      </c>
      <c r="B14" s="41" t="s">
        <v>31</v>
      </c>
      <c r="C14" s="40" t="s">
        <v>433</v>
      </c>
      <c r="D14" s="11" t="s">
        <v>417</v>
      </c>
      <c r="E14" s="11">
        <f ca="1">COUNTIFS(INDIRECT("RAG!$C$"&amp;$V14&amp;":$AX$"&amp;$V14),E$11,RAG!$C$2:$AX$2,$B14)</f>
        <v>2</v>
      </c>
      <c r="F14" s="11">
        <f ca="1">COUNTIFS(INDIRECT("RAG!$C$"&amp;$V14&amp;":$AX$"&amp;$V14),F$11,RAG!$C$2:$AX$2,$B14)</f>
        <v>2</v>
      </c>
      <c r="G14" s="11">
        <f ca="1">COUNTIFS(INDIRECT("RAG!$C$"&amp;$V14&amp;":$AX$"&amp;$V14),G$11,RAG!$C$2:$AX$2,$B14)</f>
        <v>4</v>
      </c>
      <c r="H14" s="47" t="s">
        <v>230</v>
      </c>
      <c r="I14" s="47" t="s">
        <v>230</v>
      </c>
      <c r="J14" s="47" t="s">
        <v>230</v>
      </c>
      <c r="K14" s="47" t="s">
        <v>230</v>
      </c>
      <c r="L14" s="47" t="s">
        <v>230</v>
      </c>
      <c r="M14" s="38" t="s">
        <v>298</v>
      </c>
      <c r="N14" s="53" t="s">
        <v>672</v>
      </c>
      <c r="O14" s="65" t="s">
        <v>417</v>
      </c>
      <c r="P14" s="53" t="s">
        <v>435</v>
      </c>
      <c r="Q14" s="46" t="s">
        <v>436</v>
      </c>
      <c r="R14" s="38" t="s">
        <v>295</v>
      </c>
      <c r="S14" s="53"/>
      <c r="V14" s="12">
        <v>31</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v>31</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749</v>
      </c>
      <c r="O16" s="65" t="s">
        <v>417</v>
      </c>
      <c r="P16" s="67"/>
      <c r="Q16" s="67"/>
      <c r="R16" s="38" t="s">
        <v>295</v>
      </c>
      <c r="S16" s="67"/>
      <c r="V16" s="12">
        <v>31</v>
      </c>
    </row>
    <row r="17" spans="1:22" ht="64.5" customHeight="1">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53" t="s">
        <v>2043</v>
      </c>
      <c r="O17" s="65" t="s">
        <v>417</v>
      </c>
      <c r="P17" s="67"/>
      <c r="Q17" s="66"/>
      <c r="R17" s="38" t="s">
        <v>294</v>
      </c>
      <c r="S17" s="53"/>
      <c r="V17" s="12">
        <v>31</v>
      </c>
    </row>
    <row r="18" spans="1:22" ht="125.15" customHeight="1">
      <c r="A18" s="189"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42" t="s">
        <v>294</v>
      </c>
      <c r="N18" s="53" t="s">
        <v>750</v>
      </c>
      <c r="O18" s="65" t="s">
        <v>417</v>
      </c>
      <c r="P18" s="67"/>
      <c r="Q18" s="53"/>
      <c r="R18" s="38" t="s">
        <v>294</v>
      </c>
      <c r="S18" s="46" t="s">
        <v>2017</v>
      </c>
      <c r="V18" s="12">
        <v>31</v>
      </c>
    </row>
    <row r="19" spans="1:22" ht="139" customHeight="1">
      <c r="A19" s="189" t="s">
        <v>451</v>
      </c>
      <c r="B19" s="41" t="s">
        <v>11</v>
      </c>
      <c r="C19" s="40" t="s">
        <v>452</v>
      </c>
      <c r="D19" s="11" t="s">
        <v>439</v>
      </c>
      <c r="E19" s="11">
        <f ca="1">COUNTIFS(INDIRECT("RAG!$C$"&amp;$V19&amp;":$AX$"&amp;$V19),E$11,RAG!$C$2:$AX$2,$B19)</f>
        <v>1</v>
      </c>
      <c r="F19" s="11">
        <f ca="1">COUNTIFS(INDIRECT("RAG!$C$"&amp;$V19&amp;":$AX$"&amp;$V19),F$11,RAG!$C$2:$AX$2,$B19)</f>
        <v>3</v>
      </c>
      <c r="G19" s="11">
        <f ca="1">COUNTIFS(INDIRECT("RAG!$C$"&amp;$V19&amp;":$AX$"&amp;$V19),G$11,RAG!$C$2:$AX$2,$B19)</f>
        <v>1</v>
      </c>
      <c r="H19" s="47" t="s">
        <v>230</v>
      </c>
      <c r="I19" s="47" t="s">
        <v>230</v>
      </c>
      <c r="J19" s="47" t="s">
        <v>230</v>
      </c>
      <c r="K19" s="47" t="s">
        <v>230</v>
      </c>
      <c r="L19" s="47" t="s">
        <v>230</v>
      </c>
      <c r="M19" s="38" t="s">
        <v>295</v>
      </c>
      <c r="N19" s="53" t="s">
        <v>675</v>
      </c>
      <c r="O19" s="65" t="s">
        <v>439</v>
      </c>
      <c r="P19" s="53" t="s">
        <v>435</v>
      </c>
      <c r="Q19" s="53" t="s">
        <v>1917</v>
      </c>
      <c r="R19" s="38" t="s">
        <v>295</v>
      </c>
      <c r="S19" s="67"/>
      <c r="V19" s="12">
        <v>31</v>
      </c>
    </row>
    <row r="20" spans="1:22" ht="183" customHeight="1">
      <c r="A20" s="189"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294</v>
      </c>
      <c r="N20" s="53" t="s">
        <v>676</v>
      </c>
      <c r="O20" s="65" t="s">
        <v>439</v>
      </c>
      <c r="P20" s="53"/>
      <c r="Q20" s="53"/>
      <c r="R20" s="38" t="s">
        <v>294</v>
      </c>
      <c r="S20" s="53"/>
      <c r="V20" s="12">
        <v>31</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677</v>
      </c>
      <c r="O21" s="65" t="s">
        <v>417</v>
      </c>
      <c r="P21" s="67"/>
      <c r="Q21" s="53"/>
      <c r="R21" s="38" t="s">
        <v>295</v>
      </c>
      <c r="S21" s="53"/>
      <c r="V21" s="12">
        <v>31</v>
      </c>
    </row>
    <row r="22" spans="1:22" ht="183" customHeight="1">
      <c r="A22" s="189" t="s">
        <v>463</v>
      </c>
      <c r="B22" s="41" t="s">
        <v>15</v>
      </c>
      <c r="C22" s="40" t="s">
        <v>464</v>
      </c>
      <c r="D22" s="11" t="s">
        <v>417</v>
      </c>
      <c r="E22" s="11">
        <f ca="1">COUNTIFS(INDIRECT("RAG!$C$"&amp;$V22&amp;":$AX$"&amp;$V22),E$11,RAG!$C$2:$AX$2,$B22)</f>
        <v>2</v>
      </c>
      <c r="F22" s="11">
        <f ca="1">COUNTIFS(INDIRECT("RAG!$C$"&amp;$V22&amp;":$AX$"&amp;$V22),F$11,RAG!$C$2:$AX$2,$B22)</f>
        <v>1</v>
      </c>
      <c r="G22" s="11">
        <f ca="1">COUNTIFS(INDIRECT("RAG!$C$"&amp;$V22&amp;":$AX$"&amp;$V22),G$11,RAG!$C$2:$AX$2,$B22)</f>
        <v>2</v>
      </c>
      <c r="H22" s="47" t="s">
        <v>418</v>
      </c>
      <c r="I22" s="47" t="s">
        <v>458</v>
      </c>
      <c r="J22" s="47" t="s">
        <v>428</v>
      </c>
      <c r="K22" s="47" t="s">
        <v>421</v>
      </c>
      <c r="L22" s="47" t="s">
        <v>430</v>
      </c>
      <c r="M22" s="38" t="s">
        <v>294</v>
      </c>
      <c r="N22" s="53" t="s">
        <v>751</v>
      </c>
      <c r="O22" s="65" t="s">
        <v>417</v>
      </c>
      <c r="P22" s="53" t="s">
        <v>466</v>
      </c>
      <c r="Q22" s="53" t="s">
        <v>679</v>
      </c>
      <c r="R22" s="38" t="s">
        <v>294</v>
      </c>
      <c r="S22" s="73"/>
      <c r="V22" s="12">
        <v>31</v>
      </c>
    </row>
    <row r="23" spans="1:22" ht="166.5" customHeight="1">
      <c r="A23" s="189" t="s">
        <v>469</v>
      </c>
      <c r="B23" s="41" t="s">
        <v>19</v>
      </c>
      <c r="C23" s="40" t="s">
        <v>470</v>
      </c>
      <c r="D23" s="11" t="s">
        <v>417</v>
      </c>
      <c r="E23" s="11">
        <f ca="1">COUNTIFS(INDIRECT("RAG!$C$"&amp;$V23&amp;":$AX$"&amp;$V23),E$11,RAG!$C$2:$AX$2,$B23)</f>
        <v>0</v>
      </c>
      <c r="F23" s="11">
        <f ca="1">COUNTIFS(INDIRECT("RAG!$C$"&amp;$V23&amp;":$AX$"&amp;$V23),F$11,RAG!$C$2:$AX$2,$B23)</f>
        <v>0</v>
      </c>
      <c r="G23" s="11">
        <f ca="1">COUNTIFS(INDIRECT("RAG!$C$"&amp;$V23&amp;":$AX$"&amp;$V23),G$11,RAG!$C$2:$AX$2,$B23)</f>
        <v>4</v>
      </c>
      <c r="H23" s="47" t="s">
        <v>418</v>
      </c>
      <c r="I23" s="47" t="s">
        <v>458</v>
      </c>
      <c r="J23" s="47" t="s">
        <v>471</v>
      </c>
      <c r="K23" s="47" t="s">
        <v>421</v>
      </c>
      <c r="L23" s="47" t="s">
        <v>430</v>
      </c>
      <c r="M23" s="38" t="s">
        <v>298</v>
      </c>
      <c r="N23" s="53" t="s">
        <v>680</v>
      </c>
      <c r="O23" s="65" t="s">
        <v>417</v>
      </c>
      <c r="P23" s="89" t="s">
        <v>473</v>
      </c>
      <c r="Q23" s="53" t="s">
        <v>752</v>
      </c>
      <c r="R23" s="38" t="s">
        <v>295</v>
      </c>
      <c r="S23" s="67"/>
      <c r="V23" s="12">
        <v>31</v>
      </c>
    </row>
    <row r="24" spans="1:22" ht="176.1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294</v>
      </c>
      <c r="N24" s="53" t="s">
        <v>682</v>
      </c>
      <c r="O24" s="65" t="s">
        <v>439</v>
      </c>
      <c r="P24" s="53"/>
      <c r="Q24" s="70"/>
      <c r="R24" s="38" t="s">
        <v>294</v>
      </c>
      <c r="S24" s="53"/>
      <c r="V24" s="12">
        <v>31</v>
      </c>
    </row>
    <row r="25" spans="1:22" ht="155.15" customHeight="1">
      <c r="A25" s="46" t="s">
        <v>480</v>
      </c>
      <c r="B25" s="41" t="s">
        <v>22</v>
      </c>
      <c r="C25" s="40" t="s">
        <v>481</v>
      </c>
      <c r="D25" s="11" t="s">
        <v>417</v>
      </c>
      <c r="E25" s="11">
        <f ca="1">COUNTIFS(INDIRECT("RAG!$C$"&amp;$V25&amp;":$AX$"&amp;$V25),E$11,RAG!$C$2:$AX$2,$B25)</f>
        <v>1</v>
      </c>
      <c r="F25" s="11">
        <f ca="1">COUNTIFS(INDIRECT("RAG!$C$"&amp;$V25&amp;":$AX$"&amp;$V25),F$11,RAG!$C$2:$AX$2,$B25)</f>
        <v>0</v>
      </c>
      <c r="G25" s="11">
        <f ca="1">COUNTIFS(INDIRECT("RAG!$C$"&amp;$V25&amp;":$AX$"&amp;$V25),G$11,RAG!$C$2:$AX$2,$B25)</f>
        <v>1</v>
      </c>
      <c r="H25" s="47" t="s">
        <v>418</v>
      </c>
      <c r="I25" s="47" t="s">
        <v>419</v>
      </c>
      <c r="J25" s="47" t="s">
        <v>428</v>
      </c>
      <c r="K25" s="47" t="s">
        <v>421</v>
      </c>
      <c r="L25" s="47" t="s">
        <v>430</v>
      </c>
      <c r="M25" s="38" t="s">
        <v>295</v>
      </c>
      <c r="N25" s="53" t="s">
        <v>753</v>
      </c>
      <c r="O25" s="65" t="s">
        <v>439</v>
      </c>
      <c r="P25" s="53" t="s">
        <v>483</v>
      </c>
      <c r="Q25" s="53" t="s">
        <v>754</v>
      </c>
      <c r="R25" s="38" t="s">
        <v>295</v>
      </c>
      <c r="S25" s="67"/>
      <c r="V25" s="12">
        <v>31</v>
      </c>
    </row>
    <row r="26" spans="1:22" ht="130" customHeight="1">
      <c r="A26" s="189" t="s">
        <v>485</v>
      </c>
      <c r="B26" s="41" t="s">
        <v>24</v>
      </c>
      <c r="C26" s="40" t="s">
        <v>486</v>
      </c>
      <c r="D26" s="11" t="s">
        <v>417</v>
      </c>
      <c r="E26" s="11">
        <f ca="1">COUNTIFS(INDIRECT("RAG!$C$"&amp;$V26&amp;":$AX$"&amp;$V26),E$11,RAG!$C$2:$AX$2,$B26)</f>
        <v>0</v>
      </c>
      <c r="F26" s="11">
        <f ca="1">COUNTIFS(INDIRECT("RAG!$C$"&amp;$V26&amp;":$AX$"&amp;$V26),F$11,RAG!$C$2:$AX$2,$B26)</f>
        <v>1</v>
      </c>
      <c r="G26" s="11">
        <f ca="1">COUNTIFS(INDIRECT("RAG!$C$"&amp;$V26&amp;":$AX$"&amp;$V26),G$11,RAG!$C$2:$AX$2,$B26)</f>
        <v>3</v>
      </c>
      <c r="H26" s="47" t="s">
        <v>230</v>
      </c>
      <c r="I26" s="47" t="s">
        <v>230</v>
      </c>
      <c r="J26" s="47" t="s">
        <v>230</v>
      </c>
      <c r="K26" s="47" t="s">
        <v>230</v>
      </c>
      <c r="L26" s="47" t="s">
        <v>230</v>
      </c>
      <c r="M26" s="38" t="s">
        <v>298</v>
      </c>
      <c r="N26" s="53" t="s">
        <v>2027</v>
      </c>
      <c r="O26" s="65" t="s">
        <v>439</v>
      </c>
      <c r="P26" s="46" t="s">
        <v>487</v>
      </c>
      <c r="Q26" s="46" t="s">
        <v>488</v>
      </c>
      <c r="R26" s="38" t="s">
        <v>298</v>
      </c>
      <c r="S26" s="67"/>
      <c r="V26" s="12">
        <v>31</v>
      </c>
    </row>
    <row r="27" spans="1:22" ht="208.5" customHeight="1">
      <c r="A27" s="189" t="s">
        <v>489</v>
      </c>
      <c r="B27" s="41" t="s">
        <v>28</v>
      </c>
      <c r="C27" s="40" t="s">
        <v>490</v>
      </c>
      <c r="D27" s="11" t="s">
        <v>417</v>
      </c>
      <c r="E27" s="11">
        <f ca="1">COUNTIFS(INDIRECT("RAG!$C$"&amp;$V27&amp;":$AX$"&amp;$V27),E$11,RAG!$C$2:$AX$2,$B27)</f>
        <v>1</v>
      </c>
      <c r="F27" s="11">
        <f ca="1">COUNTIFS(INDIRECT("RAG!$C$"&amp;$V27&amp;":$AX$"&amp;$V27),F$11,RAG!$C$2:$AX$2,$B27)</f>
        <v>0</v>
      </c>
      <c r="G27" s="11">
        <f ca="1">COUNTIFS(INDIRECT("RAG!$C$"&amp;$V27&amp;":$AX$"&amp;$V27),G$11,RAG!$C$2:$AX$2,$B27)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V27" s="12">
        <v>31</v>
      </c>
    </row>
  </sheetData>
  <sheetProtection algorithmName="SHA-512" hashValue="2r3+gZrvo8NQk6shsyqjfE3wNImQTyoBu4Kj0vULTMlzB2UQLddj8YJ+l/1qXopqWWuI8nSaFnWo3zJ0k641QA==" saltValue="p5z4ZIrelC1WoPhCNMNerA==" spinCount="100000" sheet="1" objects="1" scenarios="1"/>
  <mergeCells count="3">
    <mergeCell ref="A10:C10"/>
    <mergeCell ref="D10:G10"/>
    <mergeCell ref="H10:S10"/>
  </mergeCells>
  <conditionalFormatting sqref="E12:E27">
    <cfRule type="cellIs" dxfId="1457" priority="40" operator="greaterThan">
      <formula>0</formula>
    </cfRule>
  </conditionalFormatting>
  <conditionalFormatting sqref="F12:F14 F16:F27">
    <cfRule type="cellIs" dxfId="1456" priority="39" operator="greaterThan">
      <formula>0</formula>
    </cfRule>
  </conditionalFormatting>
  <conditionalFormatting sqref="G12:G14 G16:G27">
    <cfRule type="cellIs" dxfId="1455" priority="38" operator="greaterThan">
      <formula>0</formula>
    </cfRule>
  </conditionalFormatting>
  <conditionalFormatting sqref="M12:M27">
    <cfRule type="cellIs" dxfId="1454" priority="6" operator="equal">
      <formula>"Minor Negative"</formula>
    </cfRule>
    <cfRule type="cellIs" dxfId="1453" priority="7" operator="equal">
      <formula>"Significant Negative"</formula>
    </cfRule>
    <cfRule type="cellIs" dxfId="1452" priority="8" operator="equal">
      <formula>"Minor Positive"</formula>
    </cfRule>
    <cfRule type="cellIs" dxfId="1451" priority="9" operator="equal">
      <formula>"Significant Positive"</formula>
    </cfRule>
    <cfRule type="cellIs" dxfId="1450" priority="10" operator="equal">
      <formula>"Neutral"</formula>
    </cfRule>
  </conditionalFormatting>
  <conditionalFormatting sqref="N21">
    <cfRule type="cellIs" dxfId="1449" priority="11" operator="equal">
      <formula>"Significant Negative"</formula>
    </cfRule>
    <cfRule type="cellIs" dxfId="1448" priority="12" operator="equal">
      <formula>"Minor Negative"</formula>
    </cfRule>
    <cfRule type="cellIs" dxfId="1447" priority="13" operator="equal">
      <formula>"Uncertain"</formula>
    </cfRule>
    <cfRule type="cellIs" dxfId="1446" priority="14" operator="equal">
      <formula>"Neutral"</formula>
    </cfRule>
    <cfRule type="cellIs" dxfId="1445" priority="15" operator="equal">
      <formula>"Minor Positive"</formula>
    </cfRule>
    <cfRule type="cellIs" dxfId="1444" priority="16" operator="equal">
      <formula>"Significant Positive"</formula>
    </cfRule>
  </conditionalFormatting>
  <conditionalFormatting sqref="R12:R27">
    <cfRule type="cellIs" dxfId="1443" priority="1" operator="equal">
      <formula>"Minor Negative"</formula>
    </cfRule>
    <cfRule type="cellIs" dxfId="1442" priority="2" operator="equal">
      <formula>"Significant Negative"</formula>
    </cfRule>
    <cfRule type="cellIs" dxfId="1441" priority="3" operator="equal">
      <formula>"Minor Positive"</formula>
    </cfRule>
    <cfRule type="cellIs" dxfId="1440" priority="4" operator="equal">
      <formula>"Significant Positive"</formula>
    </cfRule>
    <cfRule type="cellIs" dxfId="1439" priority="5" operator="equal">
      <formula>"Neutral"</formula>
    </cfRule>
  </conditionalFormatting>
  <dataValidations count="7">
    <dataValidation type="list" allowBlank="1" showInputMessage="1" showErrorMessage="1" sqref="H12:H27" xr:uid="{BB533AA4-A7A1-44E8-963F-9691B79AB496}">
      <formula1>"Direct,Indirect,N/A"</formula1>
    </dataValidation>
    <dataValidation type="list" allowBlank="1" showInputMessage="1" showErrorMessage="1" sqref="I12:I27" xr:uid="{AEC52F17-1023-4501-AF03-5E2EAECC38F5}">
      <formula1>"Low,Medium,High,N/A"</formula1>
    </dataValidation>
    <dataValidation type="list" allowBlank="1" showInputMessage="1" showErrorMessage="1" sqref="J12:J27" xr:uid="{0CD1E4BF-81FB-4A46-9AEE-3E185AA918BC}">
      <formula1>"Short(&lt;5yrs),Short/Medium,Medium(10yrs),Medium/Long,Long(20+yrs),N/A"</formula1>
    </dataValidation>
    <dataValidation type="list" allowBlank="1" showInputMessage="1" showErrorMessage="1" sqref="K12:K27" xr:uid="{651AA49A-149C-4248-9BC1-2106B7ED2E15}">
      <formula1>"Localised,District-wide,Regional,National,N/A"</formula1>
    </dataValidation>
    <dataValidation type="list" allowBlank="1" showInputMessage="1" showErrorMessage="1" sqref="L12:L27" xr:uid="{21C9D979-1080-4DF0-8778-C787C756A6AE}">
      <formula1>"Permenant/Irreversible,Permenant/Reversible,Temporary/Irreversible,Temporary/Reversible,N/A"</formula1>
    </dataValidation>
    <dataValidation type="list" allowBlank="1" showInputMessage="1" showErrorMessage="1" sqref="M12:M27 R12:R27" xr:uid="{C07ED5CB-0041-4FF7-A8A6-A1E574EA5C6B}">
      <formula1>"Significant Positive,Minor Positive,Neutral,Uncertain,Minor Negative,Significant Negative"</formula1>
    </dataValidation>
    <dataValidation type="list" allowBlank="1" showInputMessage="1" showErrorMessage="1" sqref="D12:D27 O12:O27" xr:uid="{818F9DD5-10CD-4AEF-8FD6-5C249A904AC3}">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81EBD-95CF-4AFF-A040-2F4B8C2836D6}">
  <sheetPr codeName="Sheet28">
    <tabColor theme="5" tint="0.59999389629810485"/>
  </sheetPr>
  <dimension ref="A1:V28"/>
  <sheetViews>
    <sheetView showGridLines="0" showWhiteSpace="0" topLeftCell="D1" zoomScale="60" zoomScaleNormal="60" zoomScaleSheetLayoutView="51" zoomScalePageLayoutView="20" workbookViewId="0">
      <selection activeCell="R17" sqref="R17"/>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42" style="54" customWidth="1"/>
    <col min="21" max="21" width="0" hidden="1" customWidth="1"/>
    <col min="22" max="22" width="9.1796875" hidden="1" customWidth="1"/>
    <col min="23" max="23" width="0" hidden="1" customWidth="1"/>
  </cols>
  <sheetData>
    <row r="1" spans="1:22">
      <c r="A1" s="7" t="s">
        <v>240</v>
      </c>
      <c r="B1" s="228"/>
      <c r="C1" s="45" t="s">
        <v>93</v>
      </c>
      <c r="D1" s="63"/>
      <c r="E1" s="63"/>
      <c r="F1" s="63"/>
      <c r="G1" s="63"/>
      <c r="H1" s="63"/>
      <c r="I1" s="1"/>
      <c r="J1" s="1"/>
      <c r="K1" s="1"/>
      <c r="L1" s="1"/>
      <c r="M1" s="1"/>
      <c r="N1" s="1"/>
      <c r="O1" s="1"/>
      <c r="P1" s="1"/>
      <c r="Q1" s="1"/>
      <c r="R1" s="1"/>
    </row>
    <row r="2" spans="1:22">
      <c r="A2" s="7" t="s">
        <v>241</v>
      </c>
      <c r="B2" s="228"/>
      <c r="C2" s="45" t="s">
        <v>758</v>
      </c>
      <c r="D2" s="63"/>
      <c r="E2" s="63"/>
      <c r="F2" s="63"/>
      <c r="G2" s="63"/>
      <c r="H2" s="63"/>
      <c r="I2" s="1"/>
      <c r="J2" s="1"/>
      <c r="K2" s="1"/>
      <c r="L2" s="1"/>
      <c r="M2" s="1"/>
      <c r="N2" s="1"/>
      <c r="O2" s="1"/>
      <c r="P2" s="1"/>
      <c r="Q2" s="1"/>
      <c r="R2" s="1"/>
    </row>
    <row r="3" spans="1:22">
      <c r="A3" s="8" t="s">
        <v>242</v>
      </c>
      <c r="B3" s="229"/>
      <c r="C3" s="45" t="s">
        <v>85</v>
      </c>
      <c r="D3" s="63"/>
      <c r="E3" s="63"/>
      <c r="F3" s="63"/>
      <c r="G3" s="63"/>
      <c r="H3" s="63"/>
      <c r="I3" s="1"/>
      <c r="J3" s="1"/>
      <c r="K3" s="1"/>
      <c r="L3" s="1"/>
      <c r="M3" s="1"/>
      <c r="N3" s="1"/>
      <c r="O3" s="1"/>
      <c r="P3" s="1"/>
      <c r="Q3" s="1"/>
      <c r="R3" s="1"/>
    </row>
    <row r="4" spans="1:22">
      <c r="A4" s="8" t="s">
        <v>243</v>
      </c>
      <c r="B4" s="229"/>
      <c r="C4" s="14">
        <v>330</v>
      </c>
      <c r="D4" s="63"/>
      <c r="E4" s="63"/>
      <c r="F4" s="63"/>
      <c r="G4" s="63"/>
      <c r="H4" s="63"/>
      <c r="I4" s="1"/>
      <c r="J4" s="1"/>
      <c r="K4" s="1"/>
      <c r="L4" s="1"/>
      <c r="M4" s="1"/>
      <c r="N4" s="1"/>
      <c r="O4" s="1"/>
      <c r="P4" s="1"/>
      <c r="Q4" s="1"/>
      <c r="R4" s="1"/>
    </row>
    <row r="5" spans="1:22">
      <c r="A5" s="8" t="s">
        <v>244</v>
      </c>
      <c r="B5" s="229"/>
      <c r="C5" s="14">
        <v>15.3</v>
      </c>
      <c r="D5" s="63"/>
      <c r="E5" s="63"/>
      <c r="F5" s="63"/>
      <c r="G5" s="63"/>
      <c r="H5" s="63"/>
      <c r="I5" s="1"/>
      <c r="J5" s="1"/>
      <c r="K5" s="1"/>
      <c r="L5" s="1"/>
      <c r="M5" s="1"/>
      <c r="N5" s="1"/>
      <c r="O5" s="1"/>
      <c r="P5" s="1"/>
      <c r="Q5" s="1"/>
      <c r="R5" s="1"/>
    </row>
    <row r="6" spans="1:22" ht="57" customHeight="1">
      <c r="A6" s="8" t="s">
        <v>245</v>
      </c>
      <c r="B6" s="229"/>
      <c r="C6" s="45" t="s">
        <v>759</v>
      </c>
      <c r="D6" s="95"/>
      <c r="E6" s="63"/>
      <c r="F6" s="63"/>
      <c r="G6" s="63"/>
      <c r="H6" s="63"/>
      <c r="I6" s="1"/>
      <c r="J6" s="1"/>
      <c r="K6" s="1"/>
      <c r="L6" s="1"/>
      <c r="M6" s="1"/>
      <c r="N6" s="1"/>
      <c r="O6" s="1"/>
      <c r="P6" s="1"/>
      <c r="Q6" s="1"/>
      <c r="R6" s="1"/>
    </row>
    <row r="7" spans="1:22">
      <c r="A7" s="8" t="s">
        <v>246</v>
      </c>
      <c r="B7" s="229"/>
      <c r="C7" s="45" t="s">
        <v>402</v>
      </c>
      <c r="D7" s="63"/>
      <c r="E7" s="63"/>
      <c r="F7" s="63"/>
      <c r="G7" s="63"/>
      <c r="H7" s="63"/>
      <c r="I7" s="1"/>
      <c r="J7" s="1"/>
      <c r="K7" s="1"/>
      <c r="L7" s="1"/>
      <c r="M7" s="1"/>
      <c r="N7" s="1"/>
      <c r="O7" s="1"/>
      <c r="P7" s="1"/>
      <c r="Q7" s="1"/>
      <c r="R7" s="1"/>
    </row>
    <row r="8" spans="1:22">
      <c r="A8" s="8" t="s">
        <v>247</v>
      </c>
      <c r="B8" s="229"/>
      <c r="C8" s="46" t="s">
        <v>403</v>
      </c>
      <c r="D8" s="64"/>
      <c r="E8" s="64"/>
      <c r="F8" s="64"/>
      <c r="G8" s="64"/>
      <c r="H8" s="64"/>
      <c r="I8" s="1"/>
      <c r="J8" s="1"/>
      <c r="K8" s="1"/>
      <c r="L8" s="1"/>
      <c r="M8" s="1"/>
      <c r="N8" s="1"/>
      <c r="O8" s="1"/>
      <c r="P8" s="1"/>
      <c r="Q8" s="1"/>
      <c r="R8" s="1"/>
    </row>
    <row r="9" spans="1:22">
      <c r="A9" s="97" t="s">
        <v>404</v>
      </c>
      <c r="C9" s="231">
        <v>46128</v>
      </c>
      <c r="D9" s="99" t="s">
        <v>405</v>
      </c>
      <c r="E9" s="1"/>
      <c r="F9" s="1"/>
      <c r="G9" s="1"/>
      <c r="H9" s="1"/>
      <c r="I9" s="1"/>
      <c r="J9" s="1"/>
      <c r="K9" s="1"/>
      <c r="L9" s="1"/>
      <c r="M9" s="1"/>
      <c r="N9" s="1"/>
      <c r="O9" s="1"/>
      <c r="P9" s="1"/>
      <c r="Q9" s="1"/>
      <c r="R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83"/>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8.5" customHeight="1">
      <c r="A12" s="233" t="s">
        <v>415</v>
      </c>
      <c r="B12" s="215" t="s">
        <v>30</v>
      </c>
      <c r="C12" s="216" t="s">
        <v>416</v>
      </c>
      <c r="D12" s="217" t="s">
        <v>417</v>
      </c>
      <c r="E12" s="217">
        <f ca="1">COUNTIFS(INDIRECT("RAG!$C$"&amp;$V12&amp;":$AX$"&amp;$V12),E$11,RAG!$C$2:$AX$2,$B12)</f>
        <v>2</v>
      </c>
      <c r="F12" s="217">
        <f ca="1">COUNTIFS(INDIRECT("RAG!$C$"&amp;$V12&amp;":$AX$"&amp;$V12),F$11,RAG!$C$2:$AX$2,$B12)</f>
        <v>1</v>
      </c>
      <c r="G12" s="217">
        <f ca="1">COUNTIFS(INDIRECT("RAG!$C$"&amp;$V12&amp;":$AX$"&amp;$V12),G$11,RAG!$C$2:$AX$2,$B12)</f>
        <v>4</v>
      </c>
      <c r="H12" s="119" t="s">
        <v>418</v>
      </c>
      <c r="I12" s="119" t="s">
        <v>419</v>
      </c>
      <c r="J12" s="119" t="s">
        <v>428</v>
      </c>
      <c r="K12" s="119" t="s">
        <v>421</v>
      </c>
      <c r="L12" s="119" t="s">
        <v>430</v>
      </c>
      <c r="M12" s="218" t="s">
        <v>298</v>
      </c>
      <c r="N12" s="226" t="s">
        <v>2042</v>
      </c>
      <c r="O12" s="227" t="s">
        <v>417</v>
      </c>
      <c r="P12" s="226" t="s">
        <v>423</v>
      </c>
      <c r="Q12" s="70" t="s">
        <v>1938</v>
      </c>
      <c r="R12" s="218" t="s">
        <v>294</v>
      </c>
      <c r="S12" s="221" t="s">
        <v>424</v>
      </c>
      <c r="V12" s="12">
        <f>MATCH($C$1,RAG!$B$1:$B$89, 0)</f>
        <v>32</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760</v>
      </c>
      <c r="O13" s="65" t="s">
        <v>417</v>
      </c>
      <c r="P13" s="53"/>
      <c r="Q13" s="53"/>
      <c r="R13" s="38" t="s">
        <v>522</v>
      </c>
      <c r="S13" s="67"/>
      <c r="V13" s="12">
        <f>MATCH($C$1,RAG!$B$1:$B$89, 0)</f>
        <v>32</v>
      </c>
    </row>
    <row r="14" spans="1:22" ht="208" customHeight="1">
      <c r="A14" s="189" t="s">
        <v>432</v>
      </c>
      <c r="B14" s="41" t="s">
        <v>31</v>
      </c>
      <c r="C14" s="40" t="s">
        <v>433</v>
      </c>
      <c r="D14" s="11" t="s">
        <v>417</v>
      </c>
      <c r="E14" s="11">
        <f ca="1">COUNTIFS(INDIRECT("RAG!$C$"&amp;$V14&amp;":$AX$"&amp;$V14),E$11,RAG!$C$2:$AX$2,$B14)</f>
        <v>2</v>
      </c>
      <c r="F14" s="11">
        <f ca="1">COUNTIFS(INDIRECT("RAG!$C$"&amp;$V14&amp;":$AX$"&amp;$V14),F$11,RAG!$C$2:$AX$2,$B14)</f>
        <v>2</v>
      </c>
      <c r="G14" s="11">
        <f ca="1">COUNTIFS(INDIRECT("RAG!$C$"&amp;$V14&amp;":$AX$"&amp;$V14),G$11,RAG!$C$2:$AX$2,$B14)</f>
        <v>4</v>
      </c>
      <c r="H14" s="47" t="s">
        <v>230</v>
      </c>
      <c r="I14" s="47" t="s">
        <v>230</v>
      </c>
      <c r="J14" s="47" t="s">
        <v>230</v>
      </c>
      <c r="K14" s="47" t="s">
        <v>230</v>
      </c>
      <c r="L14" s="47" t="s">
        <v>230</v>
      </c>
      <c r="M14" s="38" t="s">
        <v>298</v>
      </c>
      <c r="N14" s="53" t="s">
        <v>672</v>
      </c>
      <c r="O14" s="65" t="s">
        <v>417</v>
      </c>
      <c r="P14" s="53" t="s">
        <v>435</v>
      </c>
      <c r="Q14" s="46" t="s">
        <v>436</v>
      </c>
      <c r="R14" s="38" t="s">
        <v>295</v>
      </c>
      <c r="S14" s="53"/>
      <c r="V14" s="12">
        <f>MATCH($C$1,RAG!$B$1:$B$89, 0)</f>
        <v>32</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MATCH($C$1,RAG!$B$1:$B$89, 0)</f>
        <v>32</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749</v>
      </c>
      <c r="O16" s="65" t="s">
        <v>417</v>
      </c>
      <c r="P16" s="67"/>
      <c r="Q16" s="67"/>
      <c r="R16" s="38" t="s">
        <v>295</v>
      </c>
      <c r="S16" s="67"/>
      <c r="V16" s="12">
        <f>MATCH($C$1,RAG!$B$1:$B$89, 0)</f>
        <v>32</v>
      </c>
    </row>
    <row r="17" spans="1:22" ht="64.5" customHeight="1">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430</v>
      </c>
      <c r="M17" s="38" t="s">
        <v>294</v>
      </c>
      <c r="N17" s="53" t="s">
        <v>2043</v>
      </c>
      <c r="O17" s="65" t="s">
        <v>417</v>
      </c>
      <c r="P17" s="67"/>
      <c r="Q17" s="66"/>
      <c r="R17" s="38" t="s">
        <v>294</v>
      </c>
      <c r="S17" s="53"/>
      <c r="V17" s="12">
        <f>MATCH($C$1,RAG!$B$1:$B$89, 0)</f>
        <v>32</v>
      </c>
    </row>
    <row r="18" spans="1:22" ht="125.15" customHeight="1">
      <c r="A18" s="189"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42" t="s">
        <v>294</v>
      </c>
      <c r="N18" s="53" t="s">
        <v>750</v>
      </c>
      <c r="O18" s="65" t="s">
        <v>417</v>
      </c>
      <c r="P18" s="67"/>
      <c r="Q18" s="53"/>
      <c r="R18" s="38" t="s">
        <v>294</v>
      </c>
      <c r="S18" s="46" t="s">
        <v>642</v>
      </c>
      <c r="V18" s="12">
        <f>MATCH($C$1,RAG!$B$1:$B$89, 0)</f>
        <v>32</v>
      </c>
    </row>
    <row r="19" spans="1:22" ht="139" customHeight="1">
      <c r="A19" s="189" t="s">
        <v>451</v>
      </c>
      <c r="B19" s="41" t="s">
        <v>11</v>
      </c>
      <c r="C19" s="40" t="s">
        <v>452</v>
      </c>
      <c r="D19" s="11" t="s">
        <v>439</v>
      </c>
      <c r="E19" s="11">
        <f ca="1">COUNTIFS(INDIRECT("RAG!$C$"&amp;$V19&amp;":$AX$"&amp;$V19),E$11,RAG!$C$2:$AX$2,$B19)</f>
        <v>1</v>
      </c>
      <c r="F19" s="11">
        <f ca="1">COUNTIFS(INDIRECT("RAG!$C$"&amp;$V19&amp;":$AX$"&amp;$V19),F$11,RAG!$C$2:$AX$2,$B19)</f>
        <v>3</v>
      </c>
      <c r="G19" s="11">
        <f ca="1">COUNTIFS(INDIRECT("RAG!$C$"&amp;$V19&amp;":$AX$"&amp;$V19),G$11,RAG!$C$2:$AX$2,$B19)</f>
        <v>1</v>
      </c>
      <c r="H19" s="47" t="s">
        <v>230</v>
      </c>
      <c r="I19" s="47" t="s">
        <v>230</v>
      </c>
      <c r="J19" s="47" t="s">
        <v>230</v>
      </c>
      <c r="K19" s="47" t="s">
        <v>230</v>
      </c>
      <c r="L19" s="47" t="s">
        <v>230</v>
      </c>
      <c r="M19" s="38" t="s">
        <v>295</v>
      </c>
      <c r="N19" s="53" t="s">
        <v>675</v>
      </c>
      <c r="O19" s="65" t="s">
        <v>439</v>
      </c>
      <c r="P19" s="53" t="s">
        <v>435</v>
      </c>
      <c r="Q19" s="53" t="s">
        <v>1917</v>
      </c>
      <c r="R19" s="38" t="s">
        <v>295</v>
      </c>
      <c r="S19" s="67"/>
      <c r="V19" s="12">
        <f>MATCH($C$1,RAG!$B$1:$B$89, 0)</f>
        <v>32</v>
      </c>
    </row>
    <row r="20" spans="1:22" ht="183" customHeight="1">
      <c r="A20" s="189"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294</v>
      </c>
      <c r="N20" s="53" t="s">
        <v>676</v>
      </c>
      <c r="O20" s="65" t="s">
        <v>439</v>
      </c>
      <c r="P20" s="53"/>
      <c r="Q20" s="53"/>
      <c r="R20" s="38" t="s">
        <v>294</v>
      </c>
      <c r="S20" s="53"/>
      <c r="V20" s="12">
        <f>MATCH($C$1,RAG!$B$1:$B$89, 0)</f>
        <v>32</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677</v>
      </c>
      <c r="O21" s="65" t="s">
        <v>417</v>
      </c>
      <c r="P21" s="67"/>
      <c r="Q21" s="53"/>
      <c r="R21" s="38" t="s">
        <v>295</v>
      </c>
      <c r="S21" s="53"/>
      <c r="V21" s="12">
        <f>MATCH($C$1,RAG!$B$1:$B$89, 0)</f>
        <v>32</v>
      </c>
    </row>
    <row r="22" spans="1:22" ht="183" customHeight="1">
      <c r="A22" s="189" t="s">
        <v>463</v>
      </c>
      <c r="B22" s="41" t="s">
        <v>15</v>
      </c>
      <c r="C22" s="40" t="s">
        <v>464</v>
      </c>
      <c r="D22" s="11" t="s">
        <v>417</v>
      </c>
      <c r="E22" s="11">
        <f ca="1">COUNTIFS(INDIRECT("RAG!$C$"&amp;$V22&amp;":$AX$"&amp;$V22),E$11,RAG!$C$2:$AX$2,$B22)</f>
        <v>2</v>
      </c>
      <c r="F22" s="11">
        <f ca="1">COUNTIFS(INDIRECT("RAG!$C$"&amp;$V22&amp;":$AX$"&amp;$V22),F$11,RAG!$C$2:$AX$2,$B22)</f>
        <v>1</v>
      </c>
      <c r="G22" s="11">
        <f ca="1">COUNTIFS(INDIRECT("RAG!$C$"&amp;$V22&amp;":$AX$"&amp;$V22),G$11,RAG!$C$2:$AX$2,$B22)</f>
        <v>2</v>
      </c>
      <c r="H22" s="47" t="s">
        <v>418</v>
      </c>
      <c r="I22" s="47" t="s">
        <v>458</v>
      </c>
      <c r="J22" s="47" t="s">
        <v>428</v>
      </c>
      <c r="K22" s="47" t="s">
        <v>421</v>
      </c>
      <c r="L22" s="47" t="s">
        <v>430</v>
      </c>
      <c r="M22" s="38" t="s">
        <v>294</v>
      </c>
      <c r="N22" s="53" t="s">
        <v>751</v>
      </c>
      <c r="O22" s="65" t="s">
        <v>417</v>
      </c>
      <c r="P22" s="53" t="s">
        <v>466</v>
      </c>
      <c r="Q22" s="53" t="s">
        <v>679</v>
      </c>
      <c r="R22" s="38" t="s">
        <v>294</v>
      </c>
      <c r="S22" s="73"/>
      <c r="V22" s="12">
        <f>MATCH($C$1,RAG!$B$1:$B$89, 0)</f>
        <v>32</v>
      </c>
    </row>
    <row r="23" spans="1:22" ht="166.5" customHeight="1">
      <c r="A23" s="189" t="s">
        <v>469</v>
      </c>
      <c r="B23" s="41" t="s">
        <v>19</v>
      </c>
      <c r="C23" s="40" t="s">
        <v>470</v>
      </c>
      <c r="D23" s="11" t="s">
        <v>417</v>
      </c>
      <c r="E23" s="11">
        <f ca="1">COUNTIFS(INDIRECT("RAG!$C$"&amp;$V23&amp;":$AX$"&amp;$V23),E$11,RAG!$C$2:$AX$2,$B23)</f>
        <v>0</v>
      </c>
      <c r="F23" s="11">
        <f ca="1">COUNTIFS(INDIRECT("RAG!$C$"&amp;$V23&amp;":$AX$"&amp;$V23),F$11,RAG!$C$2:$AX$2,$B23)</f>
        <v>0</v>
      </c>
      <c r="G23" s="11">
        <f ca="1">COUNTIFS(INDIRECT("RAG!$C$"&amp;$V23&amp;":$AX$"&amp;$V23),G$11,RAG!$C$2:$AX$2,$B23)</f>
        <v>4</v>
      </c>
      <c r="H23" s="47" t="s">
        <v>418</v>
      </c>
      <c r="I23" s="47" t="s">
        <v>458</v>
      </c>
      <c r="J23" s="47" t="s">
        <v>471</v>
      </c>
      <c r="K23" s="47" t="s">
        <v>421</v>
      </c>
      <c r="L23" s="47" t="s">
        <v>430</v>
      </c>
      <c r="M23" s="38" t="s">
        <v>298</v>
      </c>
      <c r="N23" s="53" t="s">
        <v>680</v>
      </c>
      <c r="O23" s="65" t="s">
        <v>417</v>
      </c>
      <c r="P23" s="89" t="s">
        <v>473</v>
      </c>
      <c r="Q23" s="53" t="s">
        <v>752</v>
      </c>
      <c r="R23" s="38" t="s">
        <v>295</v>
      </c>
      <c r="S23" s="67"/>
      <c r="V23" s="12">
        <f>MATCH($C$1,RAG!$B$1:$B$89, 0)</f>
        <v>32</v>
      </c>
    </row>
    <row r="24" spans="1:22" ht="176.1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1918</v>
      </c>
      <c r="M24" s="38" t="s">
        <v>294</v>
      </c>
      <c r="N24" s="53" t="s">
        <v>682</v>
      </c>
      <c r="O24" s="65" t="s">
        <v>439</v>
      </c>
      <c r="P24" s="53"/>
      <c r="Q24" s="70"/>
      <c r="R24" s="38" t="s">
        <v>294</v>
      </c>
      <c r="S24" s="53"/>
      <c r="V24" s="12">
        <f>MATCH($C$1,RAG!$B$1:$B$89, 0)</f>
        <v>32</v>
      </c>
    </row>
    <row r="25" spans="1:22" ht="155.15" customHeight="1">
      <c r="A25" s="46" t="s">
        <v>480</v>
      </c>
      <c r="B25" s="41" t="s">
        <v>22</v>
      </c>
      <c r="C25" s="40" t="s">
        <v>481</v>
      </c>
      <c r="D25" s="11" t="s">
        <v>417</v>
      </c>
      <c r="E25" s="11">
        <f ca="1">COUNTIFS(INDIRECT("RAG!$C$"&amp;$V25&amp;":$AX$"&amp;$V25),E$11,RAG!$C$2:$AX$2,$B25)</f>
        <v>1</v>
      </c>
      <c r="F25" s="11">
        <f ca="1">COUNTIFS(INDIRECT("RAG!$C$"&amp;$V25&amp;":$AX$"&amp;$V25),F$11,RAG!$C$2:$AX$2,$B25)</f>
        <v>0</v>
      </c>
      <c r="G25" s="11">
        <f ca="1">COUNTIFS(INDIRECT("RAG!$C$"&amp;$V25&amp;":$AX$"&amp;$V25),G$11,RAG!$C$2:$AX$2,$B25)</f>
        <v>1</v>
      </c>
      <c r="H25" s="47" t="s">
        <v>418</v>
      </c>
      <c r="I25" s="47" t="s">
        <v>419</v>
      </c>
      <c r="J25" s="47" t="s">
        <v>428</v>
      </c>
      <c r="K25" s="47" t="s">
        <v>421</v>
      </c>
      <c r="L25" s="47" t="s">
        <v>430</v>
      </c>
      <c r="M25" s="38" t="s">
        <v>295</v>
      </c>
      <c r="N25" s="53" t="s">
        <v>753</v>
      </c>
      <c r="O25" s="65" t="s">
        <v>439</v>
      </c>
      <c r="P25" s="53" t="s">
        <v>483</v>
      </c>
      <c r="Q25" s="53" t="s">
        <v>754</v>
      </c>
      <c r="R25" s="38" t="s">
        <v>295</v>
      </c>
      <c r="S25" s="67"/>
      <c r="V25" s="12">
        <f>MATCH($C$1,RAG!$B$1:$B$89, 0)</f>
        <v>32</v>
      </c>
    </row>
    <row r="26" spans="1:22" ht="130" customHeight="1">
      <c r="A26" s="189" t="s">
        <v>485</v>
      </c>
      <c r="B26" s="41" t="s">
        <v>24</v>
      </c>
      <c r="C26" s="40" t="s">
        <v>486</v>
      </c>
      <c r="D26" s="11" t="s">
        <v>417</v>
      </c>
      <c r="E26" s="11">
        <f ca="1">COUNTIFS(INDIRECT("RAG!$C$"&amp;$V26&amp;":$AX$"&amp;$V26),E$11,RAG!$C$2:$AX$2,$B26)</f>
        <v>0</v>
      </c>
      <c r="F26" s="11">
        <f ca="1">COUNTIFS(INDIRECT("RAG!$C$"&amp;$V26&amp;":$AX$"&amp;$V26),F$11,RAG!$C$2:$AX$2,$B26)</f>
        <v>1</v>
      </c>
      <c r="G26" s="11">
        <f ca="1">COUNTIFS(INDIRECT("RAG!$C$"&amp;$V26&amp;":$AX$"&amp;$V26),G$11,RAG!$C$2:$AX$2,$B26)</f>
        <v>3</v>
      </c>
      <c r="H26" s="47" t="s">
        <v>230</v>
      </c>
      <c r="I26" s="47" t="s">
        <v>230</v>
      </c>
      <c r="J26" s="47" t="s">
        <v>230</v>
      </c>
      <c r="K26" s="47" t="s">
        <v>230</v>
      </c>
      <c r="L26" s="47" t="s">
        <v>230</v>
      </c>
      <c r="M26" s="38" t="s">
        <v>298</v>
      </c>
      <c r="N26" s="53" t="s">
        <v>2027</v>
      </c>
      <c r="O26" s="65" t="s">
        <v>439</v>
      </c>
      <c r="P26" s="46" t="s">
        <v>487</v>
      </c>
      <c r="Q26" s="46" t="s">
        <v>488</v>
      </c>
      <c r="R26" s="38" t="s">
        <v>298</v>
      </c>
      <c r="S26" s="67"/>
      <c r="V26" s="12">
        <f>MATCH($C$1,RAG!$B$1:$B$89, 0)</f>
        <v>32</v>
      </c>
    </row>
    <row r="27" spans="1:22" ht="208.5" customHeight="1">
      <c r="A27" s="189" t="s">
        <v>489</v>
      </c>
      <c r="B27" s="41" t="s">
        <v>28</v>
      </c>
      <c r="C27" s="40" t="s">
        <v>490</v>
      </c>
      <c r="D27" s="11" t="s">
        <v>417</v>
      </c>
      <c r="E27" s="11">
        <f ca="1">COUNTIFS(INDIRECT("RAG!$C$"&amp;$V27&amp;":$AX$"&amp;$V27),E$11,RAG!$C$2:$AX$2,$B27)</f>
        <v>1</v>
      </c>
      <c r="F27" s="11">
        <f ca="1">COUNTIFS(INDIRECT("RAG!$C$"&amp;$V27&amp;":$AX$"&amp;$V27),F$11,RAG!$C$2:$AX$2,$B27)</f>
        <v>0</v>
      </c>
      <c r="G27" s="11">
        <f ca="1">COUNTIFS(INDIRECT("RAG!$C$"&amp;$V27&amp;":$AX$"&amp;$V27),G$11,RAG!$C$2:$AX$2,$B27)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V27" s="12">
        <f>MATCH($C$1,RAG!$B$1:$B$89, 0)</f>
        <v>32</v>
      </c>
    </row>
    <row r="28" spans="1:22">
      <c r="H28" s="69" t="s">
        <v>230</v>
      </c>
      <c r="I28" s="69" t="s">
        <v>230</v>
      </c>
      <c r="J28" s="69" t="s">
        <v>230</v>
      </c>
      <c r="K28" s="69" t="s">
        <v>230</v>
      </c>
      <c r="L28" s="69" t="s">
        <v>230</v>
      </c>
      <c r="M28" s="38" t="s">
        <v>297</v>
      </c>
    </row>
  </sheetData>
  <sheetProtection algorithmName="SHA-512" hashValue="mmzuSWI8tJKLI5Z82eVwFQlZpo47WIq+SoRBCVyWjjVcu7AmRnTEpSnP+eiwB3+7rN4zUWtYlUBeVx+P9NhYZQ==" saltValue="i9nKPqkyG8ayhzzdUsDYLw==" spinCount="100000" sheet="1" objects="1" scenarios="1"/>
  <mergeCells count="3">
    <mergeCell ref="A10:C10"/>
    <mergeCell ref="D10:G10"/>
    <mergeCell ref="H10:R10"/>
  </mergeCells>
  <conditionalFormatting sqref="E12:E27">
    <cfRule type="cellIs" dxfId="1438" priority="40" operator="greaterThan">
      <formula>0</formula>
    </cfRule>
  </conditionalFormatting>
  <conditionalFormatting sqref="F12:F14 F16:F27">
    <cfRule type="cellIs" dxfId="1437" priority="39" operator="greaterThan">
      <formula>0</formula>
    </cfRule>
  </conditionalFormatting>
  <conditionalFormatting sqref="G12:G14 G16:G27">
    <cfRule type="cellIs" dxfId="1436" priority="38" operator="greaterThan">
      <formula>0</formula>
    </cfRule>
  </conditionalFormatting>
  <conditionalFormatting sqref="M12:M28">
    <cfRule type="cellIs" dxfId="1435" priority="6" operator="equal">
      <formula>"Minor Negative"</formula>
    </cfRule>
    <cfRule type="cellIs" dxfId="1434" priority="7" operator="equal">
      <formula>"Significant Negative"</formula>
    </cfRule>
    <cfRule type="cellIs" dxfId="1433" priority="8" operator="equal">
      <formula>"Minor Positive"</formula>
    </cfRule>
    <cfRule type="cellIs" dxfId="1432" priority="9" operator="equal">
      <formula>"Significant Positive"</formula>
    </cfRule>
    <cfRule type="cellIs" dxfId="1431" priority="10" operator="equal">
      <formula>"Neutral"</formula>
    </cfRule>
  </conditionalFormatting>
  <conditionalFormatting sqref="N21">
    <cfRule type="cellIs" dxfId="1430" priority="11" operator="equal">
      <formula>"Significant Negative"</formula>
    </cfRule>
    <cfRule type="cellIs" dxfId="1429" priority="12" operator="equal">
      <formula>"Minor Negative"</formula>
    </cfRule>
    <cfRule type="cellIs" dxfId="1428" priority="13" operator="equal">
      <formula>"Uncertain"</formula>
    </cfRule>
    <cfRule type="cellIs" dxfId="1427" priority="14" operator="equal">
      <formula>"Neutral"</formula>
    </cfRule>
    <cfRule type="cellIs" dxfId="1426" priority="15" operator="equal">
      <formula>"Minor Positive"</formula>
    </cfRule>
    <cfRule type="cellIs" dxfId="1425" priority="16" operator="equal">
      <formula>"Significant Positive"</formula>
    </cfRule>
  </conditionalFormatting>
  <conditionalFormatting sqref="R12:R27">
    <cfRule type="cellIs" dxfId="1424" priority="1" operator="equal">
      <formula>"Minor Negative"</formula>
    </cfRule>
    <cfRule type="cellIs" dxfId="1423" priority="2" operator="equal">
      <formula>"Significant Negative"</formula>
    </cfRule>
    <cfRule type="cellIs" dxfId="1422" priority="3" operator="equal">
      <formula>"Minor Positive"</formula>
    </cfRule>
    <cfRule type="cellIs" dxfId="1421" priority="4" operator="equal">
      <formula>"Significant Positive"</formula>
    </cfRule>
    <cfRule type="cellIs" dxfId="1420" priority="5" operator="equal">
      <formula>"Neutral"</formula>
    </cfRule>
  </conditionalFormatting>
  <dataValidations count="7">
    <dataValidation type="list" allowBlank="1" showInputMessage="1" showErrorMessage="1" sqref="D12:D27 O12:O27" xr:uid="{B7731F7D-D833-4900-90C4-75244F48CD0C}">
      <formula1>"Yes,No"</formula1>
    </dataValidation>
    <dataValidation type="list" allowBlank="1" showInputMessage="1" showErrorMessage="1" sqref="M12:M28 R12:R27" xr:uid="{BBA2833B-0E29-4915-A319-9EA8FA36493D}">
      <formula1>"Significant Positive,Minor Positive,Neutral,Uncertain,Minor Negative,Significant Negative"</formula1>
    </dataValidation>
    <dataValidation type="list" allowBlank="1" showInputMessage="1" showErrorMessage="1" sqref="L12:L28" xr:uid="{6D77B8EC-EB71-4940-ABFA-2E759D087D1D}">
      <formula1>"Permenant/Irreversible,Permenant/Reversible,Temporary/Irreversible,Temporary/Reversible,N/A"</formula1>
    </dataValidation>
    <dataValidation type="list" allowBlank="1" showInputMessage="1" showErrorMessage="1" sqref="K12:K28" xr:uid="{825E464F-3C76-4A2E-89B6-599C1A08F6AF}">
      <formula1>"Localised,District-wide,Regional,National,N/A"</formula1>
    </dataValidation>
    <dataValidation type="list" allowBlank="1" showInputMessage="1" showErrorMessage="1" sqref="J12:J28" xr:uid="{5D6ECA6A-742F-4EC6-803A-0B8656D80D5A}">
      <formula1>"Short(&lt;5yrs),Short/Medium,Medium(10yrs),Medium/Long,Long(20+yrs),N/A"</formula1>
    </dataValidation>
    <dataValidation type="list" allowBlank="1" showInputMessage="1" showErrorMessage="1" sqref="I12:I28" xr:uid="{8277B594-CDE7-491E-AC34-0907868A8800}">
      <formula1>"Low,Medium,High,N/A"</formula1>
    </dataValidation>
    <dataValidation type="list" allowBlank="1" showInputMessage="1" showErrorMessage="1" sqref="H12:H28" xr:uid="{3FFA0D78-79CC-420E-B4D9-225FC5FEEBE4}">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41A25-C30C-4EAB-9B40-6E6CDB4265CC}">
  <sheetPr codeName="Sheet29">
    <tabColor theme="5" tint="0.59999389629810485"/>
  </sheetPr>
  <dimension ref="A1:W27"/>
  <sheetViews>
    <sheetView showGridLines="0" showWhiteSpace="0" zoomScale="60" zoomScaleNormal="60" zoomScaleSheetLayoutView="51" zoomScalePageLayoutView="20" workbookViewId="0">
      <pane xSplit="2" topLeftCell="H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94</v>
      </c>
      <c r="D1" s="63"/>
      <c r="E1" s="63"/>
      <c r="F1" s="63"/>
      <c r="G1" s="63"/>
      <c r="H1" s="63"/>
      <c r="I1" s="1"/>
      <c r="J1" s="1"/>
      <c r="K1" s="1"/>
      <c r="L1" s="1"/>
      <c r="M1" s="1"/>
      <c r="N1" s="1"/>
      <c r="O1" s="1"/>
      <c r="P1" s="1"/>
      <c r="Q1" s="1"/>
      <c r="R1" s="1"/>
      <c r="S1" s="1"/>
    </row>
    <row r="2" spans="1:23">
      <c r="A2" s="7" t="s">
        <v>241</v>
      </c>
      <c r="B2" s="228"/>
      <c r="C2" s="45" t="s">
        <v>761</v>
      </c>
      <c r="D2" s="63"/>
      <c r="E2" s="63"/>
      <c r="F2" s="63"/>
      <c r="G2" s="63"/>
      <c r="H2" s="63"/>
      <c r="I2" s="1"/>
      <c r="J2" s="1"/>
      <c r="K2" s="1"/>
      <c r="L2" s="1"/>
      <c r="M2" s="1"/>
      <c r="N2" s="1"/>
      <c r="O2" s="1"/>
      <c r="P2" s="1"/>
      <c r="Q2" s="1"/>
      <c r="R2" s="1"/>
      <c r="S2" s="1"/>
    </row>
    <row r="3" spans="1:23">
      <c r="A3" s="8" t="s">
        <v>242</v>
      </c>
      <c r="B3" s="229"/>
      <c r="C3" s="45" t="s">
        <v>650</v>
      </c>
      <c r="D3" s="63"/>
      <c r="E3" s="63"/>
      <c r="F3" s="63"/>
      <c r="G3" s="63"/>
      <c r="H3" s="63"/>
      <c r="I3" s="1"/>
      <c r="J3" s="1"/>
      <c r="K3" s="1"/>
      <c r="L3" s="1"/>
      <c r="M3" s="1"/>
      <c r="N3" s="1"/>
      <c r="O3" s="1"/>
      <c r="P3" s="1"/>
      <c r="Q3" s="1"/>
      <c r="R3" s="1"/>
      <c r="S3" s="1"/>
    </row>
    <row r="4" spans="1:23">
      <c r="A4" s="8" t="s">
        <v>243</v>
      </c>
      <c r="B4" s="229"/>
      <c r="C4" s="45">
        <v>347</v>
      </c>
      <c r="D4" s="63"/>
      <c r="E4" s="63"/>
      <c r="F4" s="63"/>
      <c r="G4" s="63"/>
      <c r="H4" s="63"/>
      <c r="I4" s="1"/>
      <c r="J4" s="1"/>
      <c r="K4" s="1"/>
      <c r="L4" s="1"/>
      <c r="M4" s="1"/>
      <c r="N4" s="1"/>
      <c r="O4" s="1"/>
      <c r="P4" s="1"/>
      <c r="Q4" s="1"/>
      <c r="R4" s="1"/>
      <c r="S4" s="1"/>
    </row>
    <row r="5" spans="1:23">
      <c r="A5" s="8" t="s">
        <v>244</v>
      </c>
      <c r="B5" s="229"/>
      <c r="C5" s="14">
        <v>15.19</v>
      </c>
      <c r="D5" s="63"/>
      <c r="E5" s="63"/>
      <c r="F5" s="63"/>
      <c r="G5" s="63"/>
      <c r="H5" s="63"/>
      <c r="I5" s="1"/>
      <c r="J5" s="1"/>
      <c r="K5" s="1"/>
      <c r="L5" s="1"/>
      <c r="M5" s="1"/>
      <c r="N5" s="1"/>
      <c r="O5" s="1"/>
      <c r="P5" s="1"/>
      <c r="Q5" s="1"/>
      <c r="R5" s="1"/>
      <c r="S5" s="1"/>
    </row>
    <row r="6" spans="1:23">
      <c r="A6" s="8" t="s">
        <v>245</v>
      </c>
      <c r="B6" s="229"/>
      <c r="C6" s="45" t="s">
        <v>762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763</v>
      </c>
      <c r="C9" s="231">
        <v>46142</v>
      </c>
      <c r="D9" s="99" t="s">
        <v>405</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2044</v>
      </c>
      <c r="O12" s="227" t="s">
        <v>417</v>
      </c>
      <c r="P12" s="226" t="s">
        <v>541</v>
      </c>
      <c r="Q12" s="70" t="s">
        <v>1938</v>
      </c>
      <c r="R12" s="218" t="s">
        <v>294</v>
      </c>
      <c r="S12" s="221" t="s">
        <v>424</v>
      </c>
      <c r="T12" s="56"/>
      <c r="W12" s="12">
        <f>MATCH($C$1,RAG!$B$1:$B$73, 0)</f>
        <v>33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764</v>
      </c>
      <c r="O13" s="65" t="s">
        <v>417</v>
      </c>
      <c r="P13" s="53"/>
      <c r="Q13" s="53"/>
      <c r="R13" s="38" t="s">
        <v>522</v>
      </c>
      <c r="S13" s="67"/>
      <c r="T13" s="57"/>
      <c r="W13" s="12">
        <f>MATCH($C$1,RAG!$B$1:$B$73, 0)</f>
        <v>33</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295</v>
      </c>
      <c r="N14" s="53" t="s">
        <v>765</v>
      </c>
      <c r="O14" s="65" t="s">
        <v>417</v>
      </c>
      <c r="P14" s="53" t="s">
        <v>435</v>
      </c>
      <c r="Q14" s="70" t="s">
        <v>545</v>
      </c>
      <c r="R14" s="38" t="s">
        <v>295</v>
      </c>
      <c r="S14" s="53"/>
      <c r="T14" s="56"/>
      <c r="W14" s="12">
        <f>MATCH($C$1,RAG!$B$1:$B$73, 0)</f>
        <v>33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MATCH($C$1,RAG!$B$1:$B$73, 0)</f>
        <v>33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MATCH($C$1,RAG!$B$1:$B$73, 0)</f>
        <v>33</v>
      </c>
    </row>
    <row r="17" spans="1:23" ht="87">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2045</v>
      </c>
      <c r="O17" s="65" t="s">
        <v>417</v>
      </c>
      <c r="P17" s="67"/>
      <c r="Q17" s="66"/>
      <c r="R17" s="38" t="s">
        <v>294</v>
      </c>
      <c r="S17" s="53"/>
      <c r="T17" s="58"/>
      <c r="W17" s="12">
        <f>MATCH($C$1,RAG!$B$1:$B$73, 0)</f>
        <v>33</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766</v>
      </c>
      <c r="O18" s="65" t="s">
        <v>439</v>
      </c>
      <c r="P18" s="67"/>
      <c r="Q18" s="53"/>
      <c r="R18" s="38" t="s">
        <v>295</v>
      </c>
      <c r="S18" s="67"/>
      <c r="T18" s="56"/>
      <c r="W18" s="12">
        <f>MATCH($C$1,RAG!$B$1:$B$73, 0)</f>
        <v>33</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2046</v>
      </c>
      <c r="O19" s="65" t="s">
        <v>439</v>
      </c>
      <c r="P19" s="53" t="s">
        <v>435</v>
      </c>
      <c r="Q19" s="53" t="s">
        <v>587</v>
      </c>
      <c r="R19" s="38" t="s">
        <v>295</v>
      </c>
      <c r="S19" s="67"/>
      <c r="T19" s="56"/>
      <c r="W19" s="12">
        <f>MATCH($C$1,RAG!$B$1:$B$73, 0)</f>
        <v>33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767</v>
      </c>
      <c r="O20" s="65" t="s">
        <v>439</v>
      </c>
      <c r="P20" s="53"/>
      <c r="Q20" s="53"/>
      <c r="R20" s="38" t="s">
        <v>294</v>
      </c>
      <c r="S20" s="53"/>
      <c r="T20" s="58"/>
      <c r="W20" s="12">
        <f>MATCH($C$1,RAG!$B$1:$B$73, 0)</f>
        <v>33</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768</v>
      </c>
      <c r="O21" s="65" t="s">
        <v>417</v>
      </c>
      <c r="P21" s="67"/>
      <c r="Q21" s="53"/>
      <c r="R21" s="38" t="s">
        <v>295</v>
      </c>
      <c r="S21" s="53"/>
      <c r="T21" s="58"/>
      <c r="W21" s="12">
        <f>MATCH($C$1,RAG!$B$1:$B$73, 0)</f>
        <v>33</v>
      </c>
    </row>
    <row r="22" spans="1:23" ht="294"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2047</v>
      </c>
      <c r="O22" s="65" t="s">
        <v>417</v>
      </c>
      <c r="P22" s="53" t="s">
        <v>466</v>
      </c>
      <c r="Q22" s="53" t="s">
        <v>605</v>
      </c>
      <c r="R22" s="38" t="s">
        <v>300</v>
      </c>
      <c r="S22" s="73" t="s">
        <v>468</v>
      </c>
      <c r="T22" s="56"/>
      <c r="W22" s="12">
        <f>MATCH($C$1,RAG!$B$1:$B$73, 0)</f>
        <v>33</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769</v>
      </c>
      <c r="O23" s="65" t="s">
        <v>417</v>
      </c>
      <c r="P23" s="72" t="s">
        <v>473</v>
      </c>
      <c r="Q23" s="53" t="s">
        <v>474</v>
      </c>
      <c r="R23" s="38" t="s">
        <v>297</v>
      </c>
      <c r="S23" s="67"/>
      <c r="T23" s="56"/>
      <c r="W23" s="12">
        <f>MATCH($C$1,RAG!$B$1:$B$73, 0)</f>
        <v>33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770</v>
      </c>
      <c r="O24" s="65" t="s">
        <v>439</v>
      </c>
      <c r="P24" s="53" t="s">
        <v>555</v>
      </c>
      <c r="Q24" s="70" t="s">
        <v>593</v>
      </c>
      <c r="R24" s="38" t="s">
        <v>295</v>
      </c>
      <c r="S24" s="53"/>
      <c r="T24" s="58"/>
      <c r="W24" s="12">
        <f>MATCH($C$1,RAG!$B$1:$B$73, 0)</f>
        <v>33</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1941</v>
      </c>
      <c r="O25" s="65" t="s">
        <v>439</v>
      </c>
      <c r="P25" s="53" t="s">
        <v>483</v>
      </c>
      <c r="Q25" s="53" t="s">
        <v>484</v>
      </c>
      <c r="R25" s="38" t="s">
        <v>295</v>
      </c>
      <c r="S25" s="67"/>
      <c r="T25" s="58"/>
      <c r="W25" s="12">
        <f>MATCH($C$1,RAG!$B$1:$B$73, 0)</f>
        <v>33</v>
      </c>
    </row>
    <row r="26" spans="1:23" ht="130" customHeight="1">
      <c r="A26" s="189" t="s">
        <v>485</v>
      </c>
      <c r="B26" s="41" t="s">
        <v>24</v>
      </c>
      <c r="C26" s="40" t="s">
        <v>486</v>
      </c>
      <c r="D26" s="11" t="s">
        <v>417</v>
      </c>
      <c r="E26" s="11">
        <f ca="1">COUNTIFS(INDIRECT("RAG!$C$"&amp;$W26&amp;":$AX$"&amp;$W26),E$11,RAG!$C$2:$AX$2,$B26)</f>
        <v>1</v>
      </c>
      <c r="F26" s="11">
        <f ca="1">COUNTIFS(INDIRECT("RAG!$C$"&amp;$W26&amp;":$AX$"&amp;$W26),F$11,RAG!$C$2:$AX$2,$B26)</f>
        <v>0</v>
      </c>
      <c r="G26" s="11">
        <f ca="1">COUNTIFS(INDIRECT("RAG!$C$"&amp;$W26&amp;":$AX$"&amp;$W26),G$11,RAG!$C$2:$AX$2,$B26)</f>
        <v>3</v>
      </c>
      <c r="H26" s="47" t="s">
        <v>230</v>
      </c>
      <c r="I26" s="47" t="s">
        <v>230</v>
      </c>
      <c r="J26" s="47" t="s">
        <v>230</v>
      </c>
      <c r="K26" s="47" t="s">
        <v>230</v>
      </c>
      <c r="L26" s="47" t="s">
        <v>230</v>
      </c>
      <c r="M26" s="38" t="s">
        <v>298</v>
      </c>
      <c r="N26" s="53" t="s">
        <v>2048</v>
      </c>
      <c r="O26" s="65" t="s">
        <v>439</v>
      </c>
      <c r="P26" s="46" t="s">
        <v>487</v>
      </c>
      <c r="Q26" s="46" t="s">
        <v>705</v>
      </c>
      <c r="R26" s="38" t="s">
        <v>298</v>
      </c>
      <c r="S26" s="67"/>
      <c r="T26" s="58"/>
      <c r="W26" s="12">
        <f>MATCH($C$1,RAG!$B$1:$B$73, 0)</f>
        <v>33</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771</v>
      </c>
      <c r="O27" s="65" t="s">
        <v>417</v>
      </c>
      <c r="P27" s="53" t="s">
        <v>493</v>
      </c>
      <c r="Q27" s="53" t="s">
        <v>772</v>
      </c>
      <c r="R27" s="38" t="s">
        <v>297</v>
      </c>
      <c r="S27" s="67"/>
      <c r="T27" s="58"/>
      <c r="W27" s="12">
        <f>MATCH($C$1,RAG!$B$1:$B$73, 0)</f>
        <v>33</v>
      </c>
    </row>
  </sheetData>
  <sheetProtection algorithmName="SHA-512" hashValue="A82njx+3aeeiZ57lj9F2afTszqrzcEq4KtepBm4aPyXZHMiUiBVY0ibPXQ0U7K3O7D8/9vxIOXcWw1ZsgwpuxQ==" saltValue="JO4ICMPVEXLzBLsDXOe87w==" spinCount="100000" sheet="1" objects="1" scenarios="1"/>
  <mergeCells count="3">
    <mergeCell ref="A10:C10"/>
    <mergeCell ref="D10:G10"/>
    <mergeCell ref="H10:S10"/>
  </mergeCells>
  <conditionalFormatting sqref="E12:E27">
    <cfRule type="cellIs" dxfId="1419" priority="58" operator="greaterThan">
      <formula>0</formula>
    </cfRule>
  </conditionalFormatting>
  <conditionalFormatting sqref="F12:F14 F16:F27">
    <cfRule type="cellIs" dxfId="1418" priority="57" operator="greaterThan">
      <formula>0</formula>
    </cfRule>
  </conditionalFormatting>
  <conditionalFormatting sqref="G12:G14 G16:G27">
    <cfRule type="cellIs" dxfId="1417" priority="56" operator="greaterThan">
      <formula>0</formula>
    </cfRule>
  </conditionalFormatting>
  <conditionalFormatting sqref="M12:M27">
    <cfRule type="cellIs" dxfId="1416" priority="6" operator="equal">
      <formula>"Minor Negative"</formula>
    </cfRule>
    <cfRule type="cellIs" dxfId="1415" priority="7" operator="equal">
      <formula>"Significant Negative"</formula>
    </cfRule>
    <cfRule type="cellIs" dxfId="1414" priority="8" operator="equal">
      <formula>"Minor Positive"</formula>
    </cfRule>
    <cfRule type="cellIs" dxfId="1413" priority="9" operator="equal">
      <formula>"Significant Positive"</formula>
    </cfRule>
    <cfRule type="cellIs" dxfId="1412" priority="10" operator="equal">
      <formula>"Neutral"</formula>
    </cfRule>
  </conditionalFormatting>
  <conditionalFormatting sqref="N21">
    <cfRule type="cellIs" dxfId="1411" priority="59" operator="equal">
      <formula>"Significant Negative"</formula>
    </cfRule>
    <cfRule type="cellIs" dxfId="1410" priority="60" operator="equal">
      <formula>"Minor Negative"</formula>
    </cfRule>
    <cfRule type="cellIs" dxfId="1409" priority="61" operator="equal">
      <formula>"Uncertain"</formula>
    </cfRule>
    <cfRule type="cellIs" dxfId="1408" priority="62" operator="equal">
      <formula>"Neutral"</formula>
    </cfRule>
    <cfRule type="cellIs" dxfId="1407" priority="63" operator="equal">
      <formula>"Minor Positive"</formula>
    </cfRule>
    <cfRule type="cellIs" dxfId="1406" priority="64" operator="equal">
      <formula>"Significant Positive"</formula>
    </cfRule>
  </conditionalFormatting>
  <conditionalFormatting sqref="R12:R27">
    <cfRule type="cellIs" dxfId="1405" priority="1" operator="equal">
      <formula>"Minor Negative"</formula>
    </cfRule>
    <cfRule type="cellIs" dxfId="1404" priority="2" operator="equal">
      <formula>"Significant Negative"</formula>
    </cfRule>
    <cfRule type="cellIs" dxfId="1403" priority="3" operator="equal">
      <formula>"Minor Positive"</formula>
    </cfRule>
    <cfRule type="cellIs" dxfId="1402" priority="4" operator="equal">
      <formula>"Significant Positive"</formula>
    </cfRule>
    <cfRule type="cellIs" dxfId="1401" priority="5" operator="equal">
      <formula>"Neutral"</formula>
    </cfRule>
  </conditionalFormatting>
  <dataValidations count="7">
    <dataValidation type="list" allowBlank="1" showInputMessage="1" showErrorMessage="1" sqref="H12:H27" xr:uid="{0EEC5024-0915-4702-B0EF-9986CD3EC36E}">
      <formula1>"Direct,Indirect,N/A"</formula1>
    </dataValidation>
    <dataValidation type="list" allowBlank="1" showInputMessage="1" showErrorMessage="1" sqref="I12:I27" xr:uid="{F3183302-6149-44AF-9179-513020810790}">
      <formula1>"Low,Medium,High,N/A"</formula1>
    </dataValidation>
    <dataValidation type="list" allowBlank="1" showInputMessage="1" showErrorMessage="1" sqref="J12:J27" xr:uid="{7DDF09B6-DF62-404C-900A-73C25C8574AC}">
      <formula1>"Short(&lt;5yrs),Short/Medium,Medium(10yrs),Medium/Long,Long(20+yrs),N/A"</formula1>
    </dataValidation>
    <dataValidation type="list" allowBlank="1" showInputMessage="1" showErrorMessage="1" sqref="K12:K27" xr:uid="{5DA959AC-A5E9-4CED-9C3B-214C96B7D272}">
      <formula1>"Localised,District-wide,Regional,National,N/A"</formula1>
    </dataValidation>
    <dataValidation type="list" allowBlank="1" showInputMessage="1" showErrorMessage="1" sqref="L12:L27" xr:uid="{7F03F782-5449-40F7-8EDA-6DC0DBD6B043}">
      <formula1>"Permenant/Irreversible,Permenant/Reversible,Temporary/Irreversible,Temporary/Reversible,N/A"</formula1>
    </dataValidation>
    <dataValidation type="list" allowBlank="1" showInputMessage="1" showErrorMessage="1" sqref="R12:R27 M12:M27" xr:uid="{FF052061-083D-427C-AAA0-55214B278940}">
      <formula1>"Significant Positive,Minor Positive,Neutral,Uncertain,Minor Negative,Significant Negative"</formula1>
    </dataValidation>
    <dataValidation type="list" allowBlank="1" showInputMessage="1" showErrorMessage="1" sqref="D12:D27 O12:O27" xr:uid="{5D4859C1-9F2C-42C8-9E4D-014E9E43C2FB}">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B80D-D6CA-4024-9719-69BDA03185E6}">
  <sheetPr>
    <tabColor theme="5" tint="0.59999389629810485"/>
  </sheetPr>
  <dimension ref="A1:W27"/>
  <sheetViews>
    <sheetView showGridLines="0" showWhiteSpace="0" topLeftCell="H1" zoomScale="60" zoomScaleNormal="60" zoomScaleSheetLayoutView="51" zoomScalePageLayoutView="20" workbookViewId="0">
      <selection activeCell="AF27" sqref="AF27"/>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3" width="8.7265625" hidden="1" customWidth="1"/>
    <col min="24" max="24" width="0" hidden="1" customWidth="1"/>
  </cols>
  <sheetData>
    <row r="1" spans="1:23">
      <c r="A1" s="7" t="s">
        <v>240</v>
      </c>
      <c r="B1" s="228"/>
      <c r="C1" s="45" t="s">
        <v>96</v>
      </c>
      <c r="D1" s="63"/>
      <c r="E1" s="63"/>
      <c r="F1" s="63"/>
      <c r="G1" s="63"/>
      <c r="H1" s="63"/>
      <c r="I1" s="1"/>
      <c r="J1" s="1"/>
      <c r="K1" s="1"/>
      <c r="L1" s="1"/>
      <c r="M1" s="1"/>
      <c r="N1" s="1"/>
      <c r="O1" s="1"/>
      <c r="P1" s="1"/>
      <c r="Q1" s="1"/>
      <c r="R1" s="1"/>
      <c r="S1" s="1"/>
    </row>
    <row r="2" spans="1:23">
      <c r="A2" s="7" t="s">
        <v>241</v>
      </c>
      <c r="B2" s="228"/>
      <c r="C2" s="45" t="s">
        <v>773</v>
      </c>
      <c r="D2" s="63"/>
      <c r="E2" s="63"/>
      <c r="F2" s="63"/>
      <c r="G2" s="63"/>
      <c r="H2" s="63"/>
      <c r="I2" s="1"/>
      <c r="J2" s="1"/>
      <c r="K2" s="1"/>
      <c r="L2" s="1"/>
      <c r="M2" s="1"/>
      <c r="N2" s="1"/>
      <c r="O2" s="1"/>
      <c r="P2" s="1"/>
      <c r="Q2" s="1"/>
      <c r="R2" s="1"/>
      <c r="S2" s="1"/>
    </row>
    <row r="3" spans="1:23">
      <c r="A3" s="8" t="s">
        <v>242</v>
      </c>
      <c r="B3" s="229"/>
      <c r="C3" s="45" t="s">
        <v>105</v>
      </c>
      <c r="D3" s="63"/>
      <c r="E3" s="63"/>
      <c r="F3" s="63"/>
      <c r="G3" s="63"/>
      <c r="H3" s="63"/>
      <c r="I3" s="1"/>
      <c r="J3" s="1"/>
      <c r="K3" s="1"/>
      <c r="L3" s="1"/>
      <c r="M3" s="1"/>
      <c r="N3" s="1"/>
      <c r="O3" s="1"/>
      <c r="P3" s="1"/>
      <c r="Q3" s="1"/>
      <c r="R3" s="1"/>
      <c r="S3" s="1"/>
    </row>
    <row r="4" spans="1:23">
      <c r="A4" s="8" t="s">
        <v>243</v>
      </c>
      <c r="B4" s="229"/>
      <c r="C4" s="45">
        <v>251</v>
      </c>
      <c r="D4" s="63"/>
      <c r="E4" s="63"/>
      <c r="F4" s="63"/>
      <c r="G4" s="63"/>
      <c r="H4" s="63"/>
      <c r="I4" s="1"/>
      <c r="J4" s="1"/>
      <c r="K4" s="1"/>
      <c r="L4" s="1"/>
      <c r="M4" s="1"/>
      <c r="N4" s="1"/>
      <c r="O4" s="1"/>
      <c r="P4" s="1"/>
      <c r="Q4" s="1"/>
      <c r="R4" s="1"/>
      <c r="S4" s="1"/>
    </row>
    <row r="5" spans="1:23">
      <c r="A5" s="8" t="s">
        <v>244</v>
      </c>
      <c r="B5" s="229"/>
      <c r="C5" s="14">
        <v>13.39</v>
      </c>
      <c r="D5" s="63"/>
      <c r="E5" s="63"/>
      <c r="F5" s="63"/>
      <c r="G5" s="63"/>
      <c r="H5" s="63"/>
      <c r="I5" s="1"/>
      <c r="J5" s="1"/>
      <c r="K5" s="1"/>
      <c r="L5" s="1"/>
      <c r="M5" s="1"/>
      <c r="N5" s="1"/>
      <c r="O5" s="1"/>
      <c r="P5" s="1"/>
      <c r="Q5" s="1"/>
      <c r="R5" s="1"/>
      <c r="S5" s="1"/>
    </row>
    <row r="6" spans="1:23" ht="57" customHeight="1">
      <c r="A6" s="8" t="s">
        <v>245</v>
      </c>
      <c r="B6" s="229"/>
      <c r="C6" s="45" t="s">
        <v>774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46197</v>
      </c>
      <c r="D9" s="1" t="s">
        <v>636</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2049</v>
      </c>
      <c r="O12" s="227" t="s">
        <v>417</v>
      </c>
      <c r="P12" s="226" t="s">
        <v>499</v>
      </c>
      <c r="Q12" s="70" t="s">
        <v>521</v>
      </c>
      <c r="R12" s="218" t="s">
        <v>294</v>
      </c>
      <c r="S12" s="221" t="s">
        <v>424</v>
      </c>
      <c r="T12" s="56"/>
      <c r="W12" s="12">
        <f>MATCH($C$1,RAG!$B$1:$B$73, 0)</f>
        <v>34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775</v>
      </c>
      <c r="O13" s="65" t="s">
        <v>417</v>
      </c>
      <c r="P13" s="53"/>
      <c r="Q13" s="53"/>
      <c r="R13" s="38" t="s">
        <v>522</v>
      </c>
      <c r="S13" s="67"/>
      <c r="T13" s="57"/>
      <c r="W13" s="12">
        <f>MATCH($C$1,RAG!$B$1:$B$73, 0)</f>
        <v>34</v>
      </c>
    </row>
    <row r="14" spans="1:23" ht="208" customHeight="1">
      <c r="A14" s="189" t="s">
        <v>432</v>
      </c>
      <c r="B14" s="41" t="s">
        <v>31</v>
      </c>
      <c r="C14" s="40" t="s">
        <v>433</v>
      </c>
      <c r="D14" s="11" t="s">
        <v>417</v>
      </c>
      <c r="E14" s="11">
        <f ca="1">COUNTIFS(INDIRECT("RAG!$C$"&amp;$W14&amp;":$AX$"&amp;$W14),E$11,RAG!$C$2:$AX$2,$B14)</f>
        <v>6</v>
      </c>
      <c r="F14" s="11">
        <f ca="1">COUNTIFS(INDIRECT("RAG!$C$"&amp;$W14&amp;":$AX$"&amp;$W14),F$11,RAG!$C$2:$AX$2,$B14)</f>
        <v>1</v>
      </c>
      <c r="G14" s="11">
        <f ca="1">COUNTIFS(INDIRECT("RAG!$C$"&amp;$W14&amp;":$AX$"&amp;$W14),G$11,RAG!$C$2:$AX$2,$B14)</f>
        <v>1</v>
      </c>
      <c r="H14" s="47" t="s">
        <v>230</v>
      </c>
      <c r="I14" s="47" t="s">
        <v>230</v>
      </c>
      <c r="J14" s="47" t="s">
        <v>230</v>
      </c>
      <c r="K14" s="47" t="s">
        <v>230</v>
      </c>
      <c r="L14" s="47" t="s">
        <v>230</v>
      </c>
      <c r="M14" s="38" t="s">
        <v>298</v>
      </c>
      <c r="N14" s="53" t="s">
        <v>776</v>
      </c>
      <c r="O14" s="65" t="s">
        <v>417</v>
      </c>
      <c r="P14" s="53" t="s">
        <v>435</v>
      </c>
      <c r="Q14" s="70" t="s">
        <v>545</v>
      </c>
      <c r="R14" s="38" t="s">
        <v>295</v>
      </c>
      <c r="S14" s="53"/>
      <c r="T14" s="56"/>
      <c r="W14" s="12">
        <f>MATCH($C$1,RAG!$B$1:$B$73, 0)</f>
        <v>34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MATCH($C$1,RAG!$B$1:$B$73, 0)</f>
        <v>34</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MATCH($C$1,RAG!$B$1:$B$73, 0)</f>
        <v>34</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777</v>
      </c>
      <c r="O17" s="65" t="s">
        <v>417</v>
      </c>
      <c r="P17" s="67"/>
      <c r="Q17" s="66"/>
      <c r="R17" s="38" t="s">
        <v>294</v>
      </c>
      <c r="S17" s="53"/>
      <c r="T17" s="58"/>
      <c r="W17" s="12">
        <f>MATCH($C$1,RAG!$B$1:$B$73, 0)</f>
        <v>34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778</v>
      </c>
      <c r="O18" s="65" t="s">
        <v>417</v>
      </c>
      <c r="P18" s="67"/>
      <c r="Q18" s="53"/>
      <c r="R18" s="38" t="s">
        <v>295</v>
      </c>
      <c r="S18" s="67"/>
      <c r="T18" s="56"/>
      <c r="W18" s="12">
        <f>MATCH($C$1,RAG!$B$1:$B$73, 0)</f>
        <v>34</v>
      </c>
    </row>
    <row r="19" spans="1:23" ht="139" customHeight="1">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295</v>
      </c>
      <c r="N19" s="53" t="s">
        <v>779</v>
      </c>
      <c r="O19" s="65" t="s">
        <v>439</v>
      </c>
      <c r="P19" s="53" t="s">
        <v>435</v>
      </c>
      <c r="Q19" s="53" t="s">
        <v>1917</v>
      </c>
      <c r="R19" s="38" t="s">
        <v>295</v>
      </c>
      <c r="S19" s="67"/>
      <c r="T19" s="56"/>
      <c r="W19" s="12">
        <f>MATCH($C$1,RAG!$B$1:$B$73, 0)</f>
        <v>34</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2050</v>
      </c>
      <c r="O20" s="65" t="s">
        <v>439</v>
      </c>
      <c r="P20" s="53"/>
      <c r="Q20" s="53"/>
      <c r="R20" s="38" t="s">
        <v>294</v>
      </c>
      <c r="S20" s="53"/>
      <c r="T20" s="58"/>
      <c r="W20" s="12">
        <f>MATCH($C$1,RAG!$B$1:$B$73, 0)</f>
        <v>34</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780</v>
      </c>
      <c r="O21" s="65" t="s">
        <v>417</v>
      </c>
      <c r="P21" s="67"/>
      <c r="Q21" s="53"/>
      <c r="R21" s="38" t="s">
        <v>295</v>
      </c>
      <c r="S21" s="53"/>
      <c r="T21" s="58"/>
      <c r="W21" s="12">
        <f>MATCH($C$1,RAG!$B$1:$B$73, 0)</f>
        <v>34</v>
      </c>
    </row>
    <row r="22" spans="1:23" ht="183" customHeight="1">
      <c r="A22" s="189" t="s">
        <v>463</v>
      </c>
      <c r="B22" s="41" t="s">
        <v>15</v>
      </c>
      <c r="C22" s="40" t="s">
        <v>464</v>
      </c>
      <c r="D22" s="11" t="s">
        <v>417</v>
      </c>
      <c r="E22" s="11">
        <f ca="1">COUNTIFS(INDIRECT("RAG!$C$"&amp;$W22&amp;":$AX$"&amp;$W22),E$11,RAG!$C$2:$AX$2,$B22)</f>
        <v>3</v>
      </c>
      <c r="F22" s="11">
        <f ca="1">COUNTIFS(INDIRECT("RAG!$C$"&amp;$W22&amp;":$AX$"&amp;$W22),F$11,RAG!$C$2:$AX$2,$B22)</f>
        <v>2</v>
      </c>
      <c r="G22" s="11">
        <f ca="1">COUNTIFS(INDIRECT("RAG!$C$"&amp;$W22&amp;":$AX$"&amp;$W22),G$11,RAG!$C$2:$AX$2,$B22)</f>
        <v>0</v>
      </c>
      <c r="H22" s="47" t="s">
        <v>418</v>
      </c>
      <c r="I22" s="47" t="s">
        <v>458</v>
      </c>
      <c r="J22" s="47" t="s">
        <v>428</v>
      </c>
      <c r="K22" s="47" t="s">
        <v>421</v>
      </c>
      <c r="L22" s="47" t="s">
        <v>430</v>
      </c>
      <c r="M22" s="38" t="s">
        <v>300</v>
      </c>
      <c r="N22" s="53" t="s">
        <v>1949</v>
      </c>
      <c r="O22" s="65" t="s">
        <v>417</v>
      </c>
      <c r="P22" s="53" t="s">
        <v>644</v>
      </c>
      <c r="Q22" s="53" t="s">
        <v>1950</v>
      </c>
      <c r="R22" s="38" t="s">
        <v>300</v>
      </c>
      <c r="S22" s="73" t="s">
        <v>468</v>
      </c>
      <c r="T22" s="56"/>
      <c r="W22" s="12">
        <f>MATCH($C$1,RAG!$B$1:$B$73, 0)</f>
        <v>34</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781</v>
      </c>
      <c r="O23" s="65" t="s">
        <v>417</v>
      </c>
      <c r="P23" s="72" t="s">
        <v>473</v>
      </c>
      <c r="Q23" s="53" t="s">
        <v>707</v>
      </c>
      <c r="R23" s="38" t="s">
        <v>297</v>
      </c>
      <c r="S23" s="67"/>
      <c r="T23" s="56"/>
      <c r="W23" s="12">
        <f>MATCH($C$1,RAG!$B$1:$B$73, 0)</f>
        <v>34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782</v>
      </c>
      <c r="O24" s="65" t="s">
        <v>439</v>
      </c>
      <c r="P24" s="53" t="s">
        <v>555</v>
      </c>
      <c r="Q24" s="70" t="s">
        <v>593</v>
      </c>
      <c r="R24" s="38" t="s">
        <v>295</v>
      </c>
      <c r="S24" s="53"/>
      <c r="T24" s="58"/>
      <c r="W24" s="12">
        <f>MATCH($C$1,RAG!$B$1:$B$73, 0)</f>
        <v>34</v>
      </c>
    </row>
    <row r="25" spans="1:23" ht="333.5">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783</v>
      </c>
      <c r="O25" s="65" t="s">
        <v>439</v>
      </c>
      <c r="P25" s="53" t="s">
        <v>483</v>
      </c>
      <c r="Q25" s="53" t="s">
        <v>2052</v>
      </c>
      <c r="R25" s="38" t="s">
        <v>295</v>
      </c>
      <c r="S25" s="92" t="s">
        <v>2051</v>
      </c>
      <c r="T25" s="58"/>
      <c r="W25" s="12">
        <f>MATCH($C$1,RAG!$B$1:$B$73, 0)</f>
        <v>34</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1951</v>
      </c>
      <c r="O26" s="65" t="s">
        <v>439</v>
      </c>
      <c r="P26" s="46" t="s">
        <v>487</v>
      </c>
      <c r="Q26" s="46" t="s">
        <v>516</v>
      </c>
      <c r="R26" s="38" t="s">
        <v>295</v>
      </c>
      <c r="S26" s="67"/>
      <c r="T26" s="58"/>
      <c r="W26" s="12">
        <f>MATCH($C$1,RAG!$B$1:$B$73, 0)</f>
        <v>34</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MATCH($C$1,RAG!$B$1:$B$73, 0)</f>
        <v>34</v>
      </c>
    </row>
  </sheetData>
  <sheetProtection algorithmName="SHA-512" hashValue="5aaHNn5aZSgtF+sHsOjk0cvoZ1YWOxbW8jczbq2fdwKzdKsSPA71H7g4SaFvtbFuzFsXvjxcSs3z47cSqwT4Pg==" saltValue="OL1b4RIxZsDr3QmZ8YKrrA==" spinCount="100000" sheet="1" objects="1" scenarios="1"/>
  <mergeCells count="3">
    <mergeCell ref="A10:C10"/>
    <mergeCell ref="D10:G10"/>
    <mergeCell ref="H10:S10"/>
  </mergeCells>
  <conditionalFormatting sqref="E12:E27">
    <cfRule type="cellIs" dxfId="1400" priority="110" operator="greaterThan">
      <formula>0</formula>
    </cfRule>
  </conditionalFormatting>
  <conditionalFormatting sqref="F12:F14 F16:F27">
    <cfRule type="cellIs" dxfId="1399" priority="109" operator="greaterThan">
      <formula>0</formula>
    </cfRule>
  </conditionalFormatting>
  <conditionalFormatting sqref="G12:G14 G16:G27">
    <cfRule type="cellIs" dxfId="1398" priority="108" operator="greaterThan">
      <formula>0</formula>
    </cfRule>
  </conditionalFormatting>
  <conditionalFormatting sqref="M12:M27">
    <cfRule type="cellIs" dxfId="1397" priority="6" operator="equal">
      <formula>"Minor Negative"</formula>
    </cfRule>
    <cfRule type="cellIs" dxfId="1396" priority="7" operator="equal">
      <formula>"Significant Negative"</formula>
    </cfRule>
    <cfRule type="cellIs" dxfId="1395" priority="8" operator="equal">
      <formula>"Minor Positive"</formula>
    </cfRule>
    <cfRule type="cellIs" dxfId="1394" priority="9" operator="equal">
      <formula>"Significant Positive"</formula>
    </cfRule>
    <cfRule type="cellIs" dxfId="1393" priority="10" operator="equal">
      <formula>"Neutral"</formula>
    </cfRule>
  </conditionalFormatting>
  <conditionalFormatting sqref="N21">
    <cfRule type="cellIs" dxfId="1392" priority="71" operator="equal">
      <formula>"Significant Negative"</formula>
    </cfRule>
    <cfRule type="cellIs" dxfId="1391" priority="72" operator="equal">
      <formula>"Minor Negative"</formula>
    </cfRule>
    <cfRule type="cellIs" dxfId="1390" priority="73" operator="equal">
      <formula>"Uncertain"</formula>
    </cfRule>
    <cfRule type="cellIs" dxfId="1389" priority="74" operator="equal">
      <formula>"Neutral"</formula>
    </cfRule>
    <cfRule type="cellIs" dxfId="1388" priority="75" operator="equal">
      <formula>"Minor Positive"</formula>
    </cfRule>
    <cfRule type="cellIs" dxfId="1387" priority="76" operator="equal">
      <formula>"Significant Positive"</formula>
    </cfRule>
  </conditionalFormatting>
  <conditionalFormatting sqref="R12:R27">
    <cfRule type="cellIs" dxfId="1386" priority="1" operator="equal">
      <formula>"Minor Negative"</formula>
    </cfRule>
    <cfRule type="cellIs" dxfId="1385" priority="2" operator="equal">
      <formula>"Significant Negative"</formula>
    </cfRule>
    <cfRule type="cellIs" dxfId="1384" priority="3" operator="equal">
      <formula>"Minor Positive"</formula>
    </cfRule>
    <cfRule type="cellIs" dxfId="1383" priority="4" operator="equal">
      <formula>"Significant Positive"</formula>
    </cfRule>
    <cfRule type="cellIs" dxfId="1382" priority="5" operator="equal">
      <formula>"Neutral"</formula>
    </cfRule>
  </conditionalFormatting>
  <dataValidations count="7">
    <dataValidation type="list" allowBlank="1" showInputMessage="1" showErrorMessage="1" sqref="D12:D27 O12:O27" xr:uid="{8791873E-3590-4FF9-A19B-80783C397BE2}">
      <formula1>"Yes,No"</formula1>
    </dataValidation>
    <dataValidation type="list" allowBlank="1" showInputMessage="1" showErrorMessage="1" sqref="M12:M27 R12:R27" xr:uid="{FF10AF7D-8BBB-47DD-84E5-C120C9CBC166}">
      <formula1>"Significant Positive,Minor Positive,Neutral,Uncertain,Minor Negative,Significant Negative"</formula1>
    </dataValidation>
    <dataValidation type="list" allowBlank="1" showInputMessage="1" showErrorMessage="1" sqref="L12:L27" xr:uid="{A4D697E9-C6A1-4E9E-82B4-4994C23A6C3B}">
      <formula1>"Permenant/Irreversible,Permenant/Reversible,Temporary/Irreversible,Temporary/Reversible,N/A"</formula1>
    </dataValidation>
    <dataValidation type="list" allowBlank="1" showInputMessage="1" showErrorMessage="1" sqref="K12:K27" xr:uid="{9D7E928F-03CD-4458-9663-3A0BED4A12C7}">
      <formula1>"Localised,District-wide,Regional,National,N/A"</formula1>
    </dataValidation>
    <dataValidation type="list" allowBlank="1" showInputMessage="1" showErrorMessage="1" sqref="J12:J27" xr:uid="{69386277-EEDD-43BA-83DF-7BAF502FD960}">
      <formula1>"Short(&lt;5yrs),Short/Medium,Medium(10yrs),Medium/Long,Long(20+yrs),N/A"</formula1>
    </dataValidation>
    <dataValidation type="list" allowBlank="1" showInputMessage="1" showErrorMessage="1" sqref="I12:I27" xr:uid="{ADAEE33E-EDD9-4CC0-BA3D-A481A86F851C}">
      <formula1>"Low,Medium,High,N/A"</formula1>
    </dataValidation>
    <dataValidation type="list" allowBlank="1" showInputMessage="1" showErrorMessage="1" sqref="H12:H27" xr:uid="{B22371D3-D9F1-4304-97FC-48341FC82F6C}">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83DA6-BF74-4FA3-A235-41D7B5A3E5B6}">
  <sheetPr>
    <tabColor theme="5" tint="0.59999389629810485"/>
  </sheetPr>
  <dimension ref="A1:W27"/>
  <sheetViews>
    <sheetView showGridLines="0" showWhiteSpace="0" topLeftCell="A19" zoomScale="60" zoomScaleNormal="60" zoomScaleSheetLayoutView="51" zoomScalePageLayoutView="20" workbookViewId="0">
      <pane xSplit="2" topLeftCell="L1" activePane="topRight" state="frozen"/>
      <selection activeCell="P6" sqref="P6"/>
      <selection pane="topRight" activeCell="Q22" sqref="Q22"/>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8.7265625" customWidth="1"/>
    <col min="23" max="23" width="8.7265625" hidden="1" customWidth="1"/>
    <col min="24" max="24" width="8.7265625" customWidth="1"/>
  </cols>
  <sheetData>
    <row r="1" spans="1:23">
      <c r="A1" s="7" t="s">
        <v>240</v>
      </c>
      <c r="B1" s="228"/>
      <c r="C1" s="45" t="s">
        <v>98</v>
      </c>
      <c r="D1" s="63"/>
      <c r="E1" s="63"/>
      <c r="F1" s="63"/>
      <c r="G1" s="63"/>
      <c r="H1" s="63"/>
      <c r="I1" s="1"/>
      <c r="J1" s="1"/>
      <c r="K1" s="1"/>
      <c r="L1" s="1"/>
      <c r="M1" s="1"/>
      <c r="N1" s="1"/>
      <c r="O1" s="1"/>
      <c r="P1" s="1"/>
      <c r="Q1" s="1"/>
      <c r="R1" s="1"/>
      <c r="S1" s="1"/>
    </row>
    <row r="2" spans="1:23">
      <c r="A2" s="7" t="s">
        <v>241</v>
      </c>
      <c r="B2" s="228"/>
      <c r="C2" s="45" t="s">
        <v>785</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786</v>
      </c>
      <c r="D4" s="63"/>
      <c r="E4" s="63"/>
      <c r="F4" s="63"/>
      <c r="G4" s="63"/>
      <c r="H4" s="63"/>
      <c r="I4" s="1"/>
      <c r="J4" s="1"/>
      <c r="K4" s="1"/>
      <c r="L4" s="1"/>
      <c r="M4" s="1"/>
      <c r="N4" s="1"/>
      <c r="O4" s="1"/>
      <c r="P4" s="1"/>
      <c r="Q4" s="1"/>
      <c r="R4" s="1"/>
      <c r="S4" s="1"/>
    </row>
    <row r="5" spans="1:23">
      <c r="A5" s="8" t="s">
        <v>244</v>
      </c>
      <c r="B5" s="229"/>
      <c r="C5" s="14">
        <v>12.43</v>
      </c>
      <c r="D5" s="63"/>
      <c r="E5" s="63"/>
      <c r="F5" s="63"/>
      <c r="G5" s="63"/>
      <c r="H5" s="63"/>
      <c r="I5" s="1"/>
      <c r="J5" s="1"/>
      <c r="K5" s="1"/>
      <c r="L5" s="1"/>
      <c r="M5" s="1"/>
      <c r="N5" s="1"/>
      <c r="O5" s="1"/>
      <c r="P5" s="1"/>
      <c r="Q5" s="1"/>
      <c r="R5" s="1"/>
      <c r="S5" s="1"/>
    </row>
    <row r="6" spans="1:23" ht="57" customHeight="1">
      <c r="A6" s="8" t="s">
        <v>245</v>
      </c>
      <c r="B6" s="229"/>
      <c r="C6" s="45" t="s">
        <v>787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57"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2053</v>
      </c>
      <c r="O12" s="227" t="s">
        <v>417</v>
      </c>
      <c r="P12" s="226" t="s">
        <v>565</v>
      </c>
      <c r="Q12" s="70" t="s">
        <v>1999</v>
      </c>
      <c r="R12" s="218" t="s">
        <v>300</v>
      </c>
      <c r="S12" s="221"/>
      <c r="T12" s="56"/>
      <c r="W12" s="12">
        <f>MATCH($C$1,RAG!$B$1:$B$73, 0)</f>
        <v>35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788</v>
      </c>
      <c r="O13" s="65" t="s">
        <v>417</v>
      </c>
      <c r="P13" s="53"/>
      <c r="Q13" s="53"/>
      <c r="R13" s="38" t="s">
        <v>522</v>
      </c>
      <c r="S13" s="67"/>
      <c r="T13" s="57"/>
      <c r="W13" s="12">
        <f>MATCH($C$1,RAG!$B$1:$B$73, 0)</f>
        <v>35</v>
      </c>
    </row>
    <row r="14" spans="1:23" ht="208" customHeight="1">
      <c r="A14" s="189" t="s">
        <v>432</v>
      </c>
      <c r="B14" s="41" t="s">
        <v>31</v>
      </c>
      <c r="C14" s="40" t="s">
        <v>433</v>
      </c>
      <c r="D14" s="11" t="s">
        <v>417</v>
      </c>
      <c r="E14" s="11">
        <f ca="1">COUNTIFS(INDIRECT("RAG!$C$"&amp;$W14&amp;":$AX$"&amp;$W14),E$11,RAG!$C$2:$AX$2,$B14)</f>
        <v>4</v>
      </c>
      <c r="F14" s="11">
        <f ca="1">COUNTIFS(INDIRECT("RAG!$C$"&amp;$W14&amp;":$AX$"&amp;$W14),F$11,RAG!$C$2:$AX$2,$B14)</f>
        <v>0</v>
      </c>
      <c r="G14" s="11">
        <f ca="1">COUNTIFS(INDIRECT("RAG!$C$"&amp;$W14&amp;":$AX$"&amp;$W14),G$11,RAG!$C$2:$AX$2,$B14)</f>
        <v>4</v>
      </c>
      <c r="H14" s="47" t="s">
        <v>230</v>
      </c>
      <c r="I14" s="47" t="s">
        <v>230</v>
      </c>
      <c r="J14" s="47" t="s">
        <v>230</v>
      </c>
      <c r="K14" s="47" t="s">
        <v>230</v>
      </c>
      <c r="L14" s="47" t="s">
        <v>230</v>
      </c>
      <c r="M14" s="38" t="s">
        <v>295</v>
      </c>
      <c r="N14" s="53" t="s">
        <v>789</v>
      </c>
      <c r="O14" s="65" t="s">
        <v>417</v>
      </c>
      <c r="P14" s="53" t="s">
        <v>435</v>
      </c>
      <c r="Q14" s="70" t="s">
        <v>568</v>
      </c>
      <c r="R14" s="38" t="s">
        <v>295</v>
      </c>
      <c r="S14" s="53"/>
      <c r="T14" s="56"/>
      <c r="W14" s="12">
        <f>MATCH($C$1,RAG!$B$1:$B$73, 0)</f>
        <v>35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MATCH($C$1,RAG!$B$1:$B$73, 0)</f>
        <v>35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MATCH($C$1,RAG!$B$1:$B$73, 0)</f>
        <v>35</v>
      </c>
    </row>
    <row r="17" spans="1:23" ht="97"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790</v>
      </c>
      <c r="O17" s="65" t="s">
        <v>417</v>
      </c>
      <c r="P17" s="67"/>
      <c r="Q17" s="66"/>
      <c r="R17" s="38" t="s">
        <v>294</v>
      </c>
      <c r="S17" s="53"/>
      <c r="T17" s="58"/>
      <c r="W17" s="12">
        <f>MATCH($C$1,RAG!$B$1:$B$73, 0)</f>
        <v>35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791</v>
      </c>
      <c r="O18" s="65" t="s">
        <v>417</v>
      </c>
      <c r="P18" s="67"/>
      <c r="Q18" s="53"/>
      <c r="R18" s="38" t="s">
        <v>295</v>
      </c>
      <c r="S18" s="67"/>
      <c r="T18" s="56"/>
      <c r="W18" s="12">
        <f>MATCH($C$1,RAG!$B$1:$B$73, 0)</f>
        <v>35</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53" t="s">
        <v>792</v>
      </c>
      <c r="O19" s="65" t="s">
        <v>439</v>
      </c>
      <c r="P19" s="53" t="s">
        <v>435</v>
      </c>
      <c r="Q19" s="53" t="s">
        <v>587</v>
      </c>
      <c r="R19" s="38" t="s">
        <v>295</v>
      </c>
      <c r="S19" s="67"/>
      <c r="T19" s="56"/>
      <c r="W19" s="12">
        <f>MATCH($C$1,RAG!$B$1:$B$73, 0)</f>
        <v>35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793</v>
      </c>
      <c r="O20" s="65" t="s">
        <v>439</v>
      </c>
      <c r="P20" s="53" t="s">
        <v>435</v>
      </c>
      <c r="Q20" s="53" t="s">
        <v>794</v>
      </c>
      <c r="R20" s="38" t="s">
        <v>294</v>
      </c>
      <c r="S20" s="53"/>
      <c r="T20" s="58"/>
      <c r="W20" s="12">
        <f>MATCH($C$1,RAG!$B$1:$B$73, 0)</f>
        <v>35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572</v>
      </c>
      <c r="O21" s="65" t="s">
        <v>417</v>
      </c>
      <c r="P21" s="67"/>
      <c r="Q21" s="53"/>
      <c r="R21" s="38" t="s">
        <v>295</v>
      </c>
      <c r="S21" s="53"/>
      <c r="T21" s="58"/>
      <c r="W21" s="12">
        <f>MATCH($C$1,RAG!$B$1:$B$73, 0)</f>
        <v>35</v>
      </c>
    </row>
    <row r="22" spans="1:23" ht="314.14999999999998"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2054</v>
      </c>
      <c r="O22" s="65" t="s">
        <v>417</v>
      </c>
      <c r="P22" s="53" t="s">
        <v>466</v>
      </c>
      <c r="Q22" s="53" t="s">
        <v>1922</v>
      </c>
      <c r="R22" s="38" t="s">
        <v>300</v>
      </c>
      <c r="S22" s="73" t="s">
        <v>468</v>
      </c>
      <c r="T22" s="56"/>
      <c r="W22" s="12">
        <f>MATCH($C$1,RAG!$B$1:$B$73, 0)</f>
        <v>35</v>
      </c>
    </row>
    <row r="23" spans="1:23" ht="319">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795</v>
      </c>
      <c r="O23" s="65" t="s">
        <v>417</v>
      </c>
      <c r="P23" s="70" t="s">
        <v>575</v>
      </c>
      <c r="Q23" s="53" t="s">
        <v>2055</v>
      </c>
      <c r="R23" s="38" t="s">
        <v>300</v>
      </c>
      <c r="S23" s="67"/>
      <c r="T23" s="56"/>
      <c r="W23" s="12">
        <f>MATCH($C$1,RAG!$B$1:$B$73, 0)</f>
        <v>35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796</v>
      </c>
      <c r="O24" s="65" t="s">
        <v>439</v>
      </c>
      <c r="P24" s="53"/>
      <c r="Q24" s="70" t="s">
        <v>608</v>
      </c>
      <c r="R24" s="38" t="s">
        <v>295</v>
      </c>
      <c r="S24" s="53"/>
      <c r="T24" s="58"/>
      <c r="W24" s="12">
        <f>MATCH($C$1,RAG!$B$1:$B$73, 0)</f>
        <v>35</v>
      </c>
    </row>
    <row r="25" spans="1:23" ht="208.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797</v>
      </c>
      <c r="O25" s="65" t="s">
        <v>439</v>
      </c>
      <c r="P25" s="53" t="s">
        <v>483</v>
      </c>
      <c r="Q25" s="53" t="s">
        <v>798</v>
      </c>
      <c r="R25" s="38" t="s">
        <v>295</v>
      </c>
      <c r="S25" s="67"/>
      <c r="T25" s="58"/>
      <c r="W25" s="12">
        <f>MATCH($C$1,RAG!$B$1:$B$73, 0)</f>
        <v>35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799</v>
      </c>
      <c r="O26" s="65" t="s">
        <v>439</v>
      </c>
      <c r="P26" s="46" t="s">
        <v>487</v>
      </c>
      <c r="Q26" s="46" t="s">
        <v>800</v>
      </c>
      <c r="R26" s="38" t="s">
        <v>295</v>
      </c>
      <c r="S26" s="67"/>
      <c r="T26" s="58"/>
      <c r="W26" s="12">
        <f>MATCH($C$1,RAG!$B$1:$B$73, 0)</f>
        <v>35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MATCH($C$1,RAG!$B$1:$B$73, 0)</f>
        <v>35</v>
      </c>
    </row>
  </sheetData>
  <sheetProtection algorithmName="SHA-512" hashValue="KMgpVn6LQ0lKxBnPnCKFyWVhoR9iCqbZF1s75dH6UAzeLvIpwdjOPUNn/oGIMCOk3ueJfMX9ob4wYVoC6q3Xbw==" saltValue="Xgya2Ws7yVbCF6GJg1fw7w==" spinCount="100000" sheet="1" objects="1" scenarios="1"/>
  <mergeCells count="3">
    <mergeCell ref="A10:C10"/>
    <mergeCell ref="D10:G10"/>
    <mergeCell ref="H10:S10"/>
  </mergeCells>
  <conditionalFormatting sqref="E12:E27">
    <cfRule type="cellIs" dxfId="1381" priority="149" operator="greaterThan">
      <formula>0</formula>
    </cfRule>
  </conditionalFormatting>
  <conditionalFormatting sqref="F12:F14 F16:F27">
    <cfRule type="cellIs" dxfId="1380" priority="148" operator="greaterThan">
      <formula>0</formula>
    </cfRule>
  </conditionalFormatting>
  <conditionalFormatting sqref="G12:G14 G16:G27">
    <cfRule type="cellIs" dxfId="1379" priority="147" operator="greaterThan">
      <formula>0</formula>
    </cfRule>
  </conditionalFormatting>
  <conditionalFormatting sqref="M12:M27">
    <cfRule type="cellIs" dxfId="1378" priority="6" operator="equal">
      <formula>"Minor Negative"</formula>
    </cfRule>
    <cfRule type="cellIs" dxfId="1377" priority="7" operator="equal">
      <formula>"Significant Negative"</formula>
    </cfRule>
    <cfRule type="cellIs" dxfId="1376" priority="8" operator="equal">
      <formula>"Minor Positive"</formula>
    </cfRule>
    <cfRule type="cellIs" dxfId="1375" priority="9" operator="equal">
      <formula>"Significant Positive"</formula>
    </cfRule>
    <cfRule type="cellIs" dxfId="1374" priority="10" operator="equal">
      <formula>"Neutral"</formula>
    </cfRule>
  </conditionalFormatting>
  <conditionalFormatting sqref="N21">
    <cfRule type="cellIs" dxfId="1373" priority="66" operator="equal">
      <formula>"Significant Negative"</formula>
    </cfRule>
    <cfRule type="cellIs" dxfId="1372" priority="67" operator="equal">
      <formula>"Minor Negative"</formula>
    </cfRule>
    <cfRule type="cellIs" dxfId="1371" priority="68" operator="equal">
      <formula>"Uncertain"</formula>
    </cfRule>
    <cfRule type="cellIs" dxfId="1370" priority="69" operator="equal">
      <formula>"Neutral"</formula>
    </cfRule>
    <cfRule type="cellIs" dxfId="1369" priority="70" operator="equal">
      <formula>"Minor Positive"</formula>
    </cfRule>
    <cfRule type="cellIs" dxfId="1368" priority="71" operator="equal">
      <formula>"Significant Positive"</formula>
    </cfRule>
  </conditionalFormatting>
  <conditionalFormatting sqref="R12:R27">
    <cfRule type="cellIs" dxfId="1367" priority="1" operator="equal">
      <formula>"Minor Negative"</formula>
    </cfRule>
    <cfRule type="cellIs" dxfId="1366" priority="2" operator="equal">
      <formula>"Significant Negative"</formula>
    </cfRule>
    <cfRule type="cellIs" dxfId="1365" priority="3" operator="equal">
      <formula>"Minor Positive"</formula>
    </cfRule>
    <cfRule type="cellIs" dxfId="1364" priority="4" operator="equal">
      <formula>"Significant Positive"</formula>
    </cfRule>
    <cfRule type="cellIs" dxfId="1363" priority="5" operator="equal">
      <formula>"Neutral"</formula>
    </cfRule>
  </conditionalFormatting>
  <dataValidations count="7">
    <dataValidation type="list" allowBlank="1" showInputMessage="1" showErrorMessage="1" sqref="H12:H27" xr:uid="{75FC5D45-B702-4BE3-AEE5-C8552382D4F9}">
      <formula1>"Direct,Indirect,N/A"</formula1>
    </dataValidation>
    <dataValidation type="list" allowBlank="1" showInputMessage="1" showErrorMessage="1" sqref="I12:I27" xr:uid="{9BAFA7CE-F342-441D-93AB-BCA0A909F89F}">
      <formula1>"Low,Medium,High,N/A"</formula1>
    </dataValidation>
    <dataValidation type="list" allowBlank="1" showInputMessage="1" showErrorMessage="1" sqref="J12:J27" xr:uid="{AA2B2398-B048-48F2-910B-07093AE8E759}">
      <formula1>"Short(&lt;5yrs),Short/Medium,Medium(10yrs),Medium/Long,Long(20+yrs),N/A"</formula1>
    </dataValidation>
    <dataValidation type="list" allowBlank="1" showInputMessage="1" showErrorMessage="1" sqref="K12:K27" xr:uid="{EABF7753-5BBA-4F58-A8E7-60A762E71D4B}">
      <formula1>"Localised,District-wide,Regional,National,N/A"</formula1>
    </dataValidation>
    <dataValidation type="list" allowBlank="1" showInputMessage="1" showErrorMessage="1" sqref="L12:L27" xr:uid="{F1224274-7500-4D2F-9F0C-21EF08FFDE2A}">
      <formula1>"Permenant/Irreversible,Permenant/Reversible,Temporary/Irreversible,Temporary/Reversible,N/A"</formula1>
    </dataValidation>
    <dataValidation type="list" allowBlank="1" showInputMessage="1" showErrorMessage="1" sqref="R12:R27 M12:M27" xr:uid="{6A408559-BE07-4B3D-A68D-FE3B596AE616}">
      <formula1>"Significant Positive,Minor Positive,Neutral,Uncertain,Minor Negative,Significant Negative"</formula1>
    </dataValidation>
    <dataValidation type="list" allowBlank="1" showInputMessage="1" showErrorMessage="1" sqref="D12:D27 O12:O27" xr:uid="{C32B38BB-490C-4AC2-9927-DB2942E5B5A4}">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6782A-C5B1-4CFF-A3EE-4721497DE920}">
  <sheetPr>
    <tabColor theme="5" tint="0.59999389629810485"/>
  </sheetPr>
  <dimension ref="A1:W27"/>
  <sheetViews>
    <sheetView showGridLines="0" showWhiteSpace="0" zoomScale="60" zoomScaleNormal="60" zoomScaleSheetLayoutView="51" zoomScalePageLayoutView="20" workbookViewId="0">
      <pane xSplit="2" topLeftCell="H1" activePane="topRight" state="frozen"/>
      <selection activeCell="P6" sqref="P6"/>
      <selection pane="topRight" activeCell="N22" sqref="N22"/>
    </sheetView>
  </sheetViews>
  <sheetFormatPr defaultRowHeight="14.5"/>
  <cols>
    <col min="1" max="1" width="55.1796875" customWidth="1"/>
    <col min="2" max="2" width="15.81640625" hidden="1" customWidth="1"/>
    <col min="3" max="3" width="91.1796875" customWidth="1"/>
    <col min="4" max="4" width="14.54296875" customWidth="1"/>
    <col min="5" max="5" width="6.54296875" customWidth="1"/>
    <col min="6"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customWidth="1"/>
  </cols>
  <sheetData>
    <row r="1" spans="1:23">
      <c r="A1" s="7" t="s">
        <v>240</v>
      </c>
      <c r="B1" s="228"/>
      <c r="C1" s="45" t="s">
        <v>801</v>
      </c>
      <c r="D1" s="63"/>
      <c r="E1" s="63"/>
      <c r="F1" s="63"/>
      <c r="G1" s="63"/>
      <c r="H1" s="63"/>
      <c r="I1" s="1"/>
      <c r="J1" s="1"/>
      <c r="K1" s="1"/>
      <c r="L1" s="1"/>
      <c r="M1" s="1"/>
      <c r="N1" s="1"/>
      <c r="O1" s="1"/>
      <c r="P1" s="1"/>
      <c r="Q1" s="1"/>
      <c r="R1" s="1"/>
      <c r="S1" s="1"/>
    </row>
    <row r="2" spans="1:23">
      <c r="A2" s="7" t="s">
        <v>241</v>
      </c>
      <c r="B2" s="228"/>
      <c r="C2" s="45" t="s">
        <v>802</v>
      </c>
      <c r="D2" s="63"/>
      <c r="E2" s="63"/>
      <c r="F2" s="63"/>
      <c r="G2" s="63"/>
      <c r="H2" s="63"/>
      <c r="I2" s="1"/>
      <c r="J2" s="1"/>
      <c r="K2" s="1"/>
      <c r="L2" s="1"/>
      <c r="M2" s="1"/>
      <c r="N2" s="1"/>
      <c r="O2" s="1"/>
      <c r="P2" s="1"/>
      <c r="Q2" s="1"/>
      <c r="R2" s="1"/>
      <c r="S2" s="1"/>
    </row>
    <row r="3" spans="1:23">
      <c r="A3" s="8" t="s">
        <v>242</v>
      </c>
      <c r="B3" s="229"/>
      <c r="C3" s="45" t="s">
        <v>181</v>
      </c>
      <c r="D3" s="63"/>
      <c r="E3" s="63"/>
      <c r="F3" s="63"/>
      <c r="G3" s="63"/>
      <c r="H3" s="63"/>
      <c r="I3" s="1"/>
      <c r="J3" s="1"/>
      <c r="K3" s="1"/>
      <c r="L3" s="1"/>
      <c r="M3" s="1"/>
      <c r="N3" s="1"/>
      <c r="O3" s="1"/>
      <c r="P3" s="1"/>
      <c r="Q3" s="1"/>
      <c r="R3" s="1"/>
      <c r="S3" s="1"/>
    </row>
    <row r="4" spans="1:23">
      <c r="A4" s="8" t="s">
        <v>243</v>
      </c>
      <c r="B4" s="229"/>
      <c r="C4" s="45" t="s">
        <v>803</v>
      </c>
      <c r="D4" s="63"/>
      <c r="E4" s="63"/>
      <c r="F4" s="63"/>
      <c r="G4" s="63"/>
      <c r="H4" s="63"/>
      <c r="I4" s="1"/>
      <c r="J4" s="1"/>
      <c r="K4" s="1"/>
      <c r="L4" s="1"/>
      <c r="M4" s="1"/>
      <c r="N4" s="1"/>
      <c r="O4" s="1"/>
      <c r="P4" s="1"/>
      <c r="Q4" s="1"/>
      <c r="R4" s="1"/>
      <c r="S4" s="1"/>
    </row>
    <row r="5" spans="1:23">
      <c r="A5" s="8" t="s">
        <v>244</v>
      </c>
      <c r="B5" s="229"/>
      <c r="C5" s="14">
        <v>12.36</v>
      </c>
      <c r="D5" s="63"/>
      <c r="E5" s="63"/>
      <c r="F5" s="63"/>
      <c r="G5" s="63"/>
      <c r="H5" s="63"/>
      <c r="I5" s="1"/>
      <c r="J5" s="1"/>
      <c r="K5" s="1"/>
      <c r="L5" s="1"/>
      <c r="M5" s="1"/>
      <c r="N5" s="1"/>
      <c r="O5" s="1"/>
      <c r="P5" s="1"/>
      <c r="Q5" s="1"/>
      <c r="R5" s="1"/>
      <c r="S5" s="1"/>
    </row>
    <row r="6" spans="1:23">
      <c r="A6" s="8" t="s">
        <v>245</v>
      </c>
      <c r="B6" s="229"/>
      <c r="C6" s="45" t="s">
        <v>804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46142</v>
      </c>
      <c r="D9" s="1" t="s">
        <v>405</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V11">
        <v>65</v>
      </c>
      <c r="W11" s="12">
        <v>65</v>
      </c>
    </row>
    <row r="12" spans="1:23" ht="118.5" customHeight="1">
      <c r="A12" s="233" t="s">
        <v>415</v>
      </c>
      <c r="B12" s="215" t="s">
        <v>30</v>
      </c>
      <c r="C12" s="216" t="s">
        <v>416</v>
      </c>
      <c r="D12" s="217" t="s">
        <v>417</v>
      </c>
      <c r="E12" s="240">
        <f ca="1">COUNTIFS(INDIRECT("RAG!$C$"&amp;$W12&amp;":$AX$"&amp;$W12),E$11,RAG!$C$2:$AX$2,$B12)</f>
        <v>2</v>
      </c>
      <c r="F12" s="357">
        <f ca="1">COUNTIFS(INDIRECT("RAG!$C$"&amp;$W12&amp;":$AX$"&amp;$W12),F$11,RAG!$C$2:$AX$2,$B12)</f>
        <v>0</v>
      </c>
      <c r="G12" s="240">
        <f ca="1">COUNTIFS(INDIRECT("RAG!$C$"&amp;$W12&amp;":$AX$"&amp;$W12),G$11,RAG!$C$2:$AX$2,$B12)</f>
        <v>5</v>
      </c>
      <c r="H12" s="119" t="s">
        <v>418</v>
      </c>
      <c r="I12" s="119" t="s">
        <v>419</v>
      </c>
      <c r="J12" s="119" t="s">
        <v>428</v>
      </c>
      <c r="K12" s="119" t="s">
        <v>421</v>
      </c>
      <c r="L12" s="119" t="s">
        <v>430</v>
      </c>
      <c r="M12" s="218" t="s">
        <v>298</v>
      </c>
      <c r="N12" s="226" t="s">
        <v>2057</v>
      </c>
      <c r="O12" s="227" t="s">
        <v>417</v>
      </c>
      <c r="P12" s="226" t="s">
        <v>499</v>
      </c>
      <c r="Q12" s="70" t="s">
        <v>521</v>
      </c>
      <c r="R12" s="218" t="s">
        <v>294</v>
      </c>
      <c r="S12" s="221" t="s">
        <v>424</v>
      </c>
      <c r="T12" s="56"/>
      <c r="V12">
        <v>65</v>
      </c>
      <c r="W12" s="12">
        <v>65</v>
      </c>
    </row>
    <row r="13" spans="1:23" ht="153.65" customHeight="1">
      <c r="A13" s="189" t="s">
        <v>425</v>
      </c>
      <c r="B13" s="41" t="s">
        <v>3</v>
      </c>
      <c r="C13" s="40" t="s">
        <v>426</v>
      </c>
      <c r="D13" s="11" t="s">
        <v>417</v>
      </c>
      <c r="E13" s="358">
        <f ca="1">COUNTIFS(INDIRECT("RAG!$C$"&amp;$W13&amp;":$AX$"&amp;$W13),E$11,RAG!$C$2:$AX$2,$B13)</f>
        <v>0</v>
      </c>
      <c r="F13" s="358">
        <f ca="1">COUNTIFS(INDIRECT("RAG!$C$"&amp;$W13&amp;":$AX$"&amp;$W13),F$11,RAG!$C$2:$AX$2,$B13)</f>
        <v>0</v>
      </c>
      <c r="G13" s="76">
        <f ca="1">COUNTIFS(INDIRECT("RAG!$C$"&amp;$W13&amp;":$AX$"&amp;$W13),G$11,RAG!$C$2:$AX$2,$B13)</f>
        <v>1</v>
      </c>
      <c r="H13" s="47" t="s">
        <v>418</v>
      </c>
      <c r="I13" s="47" t="s">
        <v>427</v>
      </c>
      <c r="J13" s="47" t="s">
        <v>428</v>
      </c>
      <c r="K13" s="47" t="s">
        <v>429</v>
      </c>
      <c r="L13" s="47" t="s">
        <v>430</v>
      </c>
      <c r="M13" s="38" t="s">
        <v>522</v>
      </c>
      <c r="N13" s="53" t="s">
        <v>805</v>
      </c>
      <c r="O13" s="65" t="s">
        <v>417</v>
      </c>
      <c r="P13" s="53"/>
      <c r="Q13" s="53"/>
      <c r="R13" s="38" t="s">
        <v>522</v>
      </c>
      <c r="S13" s="67"/>
      <c r="T13" s="57"/>
      <c r="V13">
        <v>65</v>
      </c>
      <c r="W13" s="12">
        <v>65</v>
      </c>
    </row>
    <row r="14" spans="1:23" ht="126" customHeight="1">
      <c r="A14" s="189" t="s">
        <v>432</v>
      </c>
      <c r="B14" s="41" t="s">
        <v>31</v>
      </c>
      <c r="C14" s="40" t="s">
        <v>433</v>
      </c>
      <c r="D14" s="11" t="s">
        <v>417</v>
      </c>
      <c r="E14" s="76">
        <f ca="1">COUNTIFS(INDIRECT("RAG!$C$"&amp;$W14&amp;":$AX$"&amp;$W14),E$11,RAG!$C$2:$AX$2,$B14)</f>
        <v>3</v>
      </c>
      <c r="F14" s="358">
        <f ca="1">COUNTIFS(INDIRECT("RAG!$C$"&amp;$W14&amp;":$AX$"&amp;$W14),F$11,RAG!$C$2:$AX$2,$B14)</f>
        <v>0</v>
      </c>
      <c r="G14" s="76">
        <f ca="1">COUNTIFS(INDIRECT("RAG!$C$"&amp;$W14&amp;":$AX$"&amp;$W14),G$11,RAG!$C$2:$AX$2,$B14)</f>
        <v>5</v>
      </c>
      <c r="H14" s="47" t="s">
        <v>230</v>
      </c>
      <c r="I14" s="47" t="s">
        <v>230</v>
      </c>
      <c r="J14" s="47" t="s">
        <v>230</v>
      </c>
      <c r="K14" s="47" t="s">
        <v>230</v>
      </c>
      <c r="L14" s="47" t="s">
        <v>230</v>
      </c>
      <c r="M14" s="38" t="s">
        <v>295</v>
      </c>
      <c r="N14" s="53" t="s">
        <v>2058</v>
      </c>
      <c r="O14" s="65" t="s">
        <v>417</v>
      </c>
      <c r="P14" s="53" t="s">
        <v>435</v>
      </c>
      <c r="Q14" s="70" t="s">
        <v>545</v>
      </c>
      <c r="R14" s="38" t="s">
        <v>295</v>
      </c>
      <c r="S14" s="53"/>
      <c r="T14" s="56"/>
      <c r="V14">
        <v>65</v>
      </c>
      <c r="W14" s="12">
        <v>65</v>
      </c>
    </row>
    <row r="15" spans="1:23" ht="106.5" customHeight="1">
      <c r="A15" s="189" t="s">
        <v>437</v>
      </c>
      <c r="B15" s="41" t="s">
        <v>290</v>
      </c>
      <c r="C15" s="40" t="s">
        <v>438</v>
      </c>
      <c r="D15" s="11" t="s">
        <v>439</v>
      </c>
      <c r="E15" s="358">
        <f ca="1">COUNTIFS(INDIRECT("RAG!$C$"&amp;$W15&amp;":$AX$"&amp;$W15),E$11,RAG!$C$2:$AX$2,$B15)</f>
        <v>0</v>
      </c>
      <c r="F15" s="358">
        <f ca="1">COUNTIFS(INDIRECT("RAG!$C$"&amp;$W15&amp;":$AX$"&amp;$W15),F$11,RAG!$C$2:$AX$2,$B15)</f>
        <v>0</v>
      </c>
      <c r="G15" s="358">
        <f ca="1">COUNTIFS(INDIRECT("RAG!$C$"&amp;$W15&amp;":$AX$"&amp;$W15),G$11,RAG!$C$2:$AX$2,$B15)</f>
        <v>0</v>
      </c>
      <c r="H15" s="47" t="s">
        <v>230</v>
      </c>
      <c r="I15" s="47" t="s">
        <v>230</v>
      </c>
      <c r="J15" s="47" t="s">
        <v>230</v>
      </c>
      <c r="K15" s="47" t="s">
        <v>230</v>
      </c>
      <c r="L15" s="47" t="s">
        <v>230</v>
      </c>
      <c r="M15" s="38" t="s">
        <v>295</v>
      </c>
      <c r="N15" s="53" t="s">
        <v>502</v>
      </c>
      <c r="O15" s="65" t="s">
        <v>439</v>
      </c>
      <c r="P15" s="53"/>
      <c r="Q15" s="53"/>
      <c r="R15" s="38" t="s">
        <v>295</v>
      </c>
      <c r="S15" s="67"/>
      <c r="T15" s="58"/>
      <c r="V15">
        <v>65</v>
      </c>
      <c r="W15" s="12">
        <v>65</v>
      </c>
    </row>
    <row r="16" spans="1:23" ht="87">
      <c r="A16" s="189" t="s">
        <v>441</v>
      </c>
      <c r="B16" s="41" t="s">
        <v>32</v>
      </c>
      <c r="C16" s="40" t="s">
        <v>442</v>
      </c>
      <c r="D16" s="11" t="s">
        <v>417</v>
      </c>
      <c r="E16" s="358">
        <f ca="1">COUNTIFS(INDIRECT("RAG!$C$"&amp;$W16&amp;":$AX$"&amp;$W16),E$11,RAG!$C$2:$AX$2,$B16)</f>
        <v>0</v>
      </c>
      <c r="F16" s="358">
        <f ca="1">COUNTIFS(INDIRECT("RAG!$C$"&amp;$W16&amp;":$AX$"&amp;$W16),F$11,RAG!$C$2:$AX$2,$B16)</f>
        <v>0</v>
      </c>
      <c r="G16" s="76">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V16">
        <v>65</v>
      </c>
      <c r="W16" s="12">
        <v>65</v>
      </c>
    </row>
    <row r="17" spans="1:23" ht="94.5" customHeight="1">
      <c r="A17" s="189" t="s">
        <v>444</v>
      </c>
      <c r="B17" s="41" t="s">
        <v>7</v>
      </c>
      <c r="C17" s="40" t="s">
        <v>445</v>
      </c>
      <c r="D17" s="11" t="s">
        <v>417</v>
      </c>
      <c r="E17" s="358">
        <f ca="1">COUNTIFS(INDIRECT("RAG!$C$"&amp;$W17&amp;":$AX$"&amp;$W17),E$11,RAG!$C$2:$AX$2,$B17)</f>
        <v>0</v>
      </c>
      <c r="F17" s="358">
        <f ca="1">COUNTIFS(INDIRECT("RAG!$C$"&amp;$W17&amp;":$AX$"&amp;$W17),F$11,RAG!$C$2:$AX$2,$B17)</f>
        <v>0</v>
      </c>
      <c r="G17" s="76">
        <f ca="1">COUNTIFS(INDIRECT("RAG!$C$"&amp;$W17&amp;":$AX$"&amp;$W17),G$11,RAG!$C$2:$AX$2,$B17)</f>
        <v>2</v>
      </c>
      <c r="H17" s="47" t="s">
        <v>446</v>
      </c>
      <c r="I17" s="47" t="s">
        <v>427</v>
      </c>
      <c r="J17" s="47" t="s">
        <v>428</v>
      </c>
      <c r="K17" s="47" t="s">
        <v>421</v>
      </c>
      <c r="L17" s="47" t="s">
        <v>430</v>
      </c>
      <c r="M17" s="38" t="s">
        <v>294</v>
      </c>
      <c r="N17" s="53" t="s">
        <v>2059</v>
      </c>
      <c r="O17" s="65" t="s">
        <v>417</v>
      </c>
      <c r="P17" s="67"/>
      <c r="Q17" s="66"/>
      <c r="R17" s="38" t="s">
        <v>294</v>
      </c>
      <c r="S17" s="53"/>
      <c r="T17" s="58"/>
      <c r="V17">
        <v>65</v>
      </c>
      <c r="W17" s="12">
        <v>65</v>
      </c>
    </row>
    <row r="18" spans="1:23" ht="125.15" customHeight="1">
      <c r="A18" s="189" t="s">
        <v>448</v>
      </c>
      <c r="B18" s="41" t="s">
        <v>9</v>
      </c>
      <c r="C18" s="40" t="s">
        <v>449</v>
      </c>
      <c r="D18" s="11" t="s">
        <v>417</v>
      </c>
      <c r="E18" s="76">
        <f ca="1">COUNTIFS(INDIRECT("RAG!$C$"&amp;$W18&amp;":$AX$"&amp;$W18),E$11,RAG!$C$2:$AX$2,$B18)</f>
        <v>1</v>
      </c>
      <c r="F18" s="76">
        <f ca="1">COUNTIFS(INDIRECT("RAG!$C$"&amp;$W18&amp;":$AX$"&amp;$W18),F$11,RAG!$C$2:$AX$2,$B18)</f>
        <v>1</v>
      </c>
      <c r="G18" s="358">
        <f ca="1">COUNTIFS(INDIRECT("RAG!$C$"&amp;$W18&amp;":$AX$"&amp;$W18),G$11,RAG!$C$2:$AX$2,$B18)</f>
        <v>0</v>
      </c>
      <c r="H18" s="47" t="s">
        <v>230</v>
      </c>
      <c r="I18" s="47" t="s">
        <v>230</v>
      </c>
      <c r="J18" s="47" t="s">
        <v>230</v>
      </c>
      <c r="K18" s="47" t="s">
        <v>230</v>
      </c>
      <c r="L18" s="47" t="s">
        <v>230</v>
      </c>
      <c r="M18" s="38" t="s">
        <v>295</v>
      </c>
      <c r="N18" s="53" t="s">
        <v>806</v>
      </c>
      <c r="O18" s="65" t="s">
        <v>417</v>
      </c>
      <c r="P18" s="67"/>
      <c r="Q18" s="53"/>
      <c r="R18" s="38" t="s">
        <v>295</v>
      </c>
      <c r="S18" s="67"/>
      <c r="T18" s="56"/>
      <c r="V18">
        <v>65</v>
      </c>
      <c r="W18" s="12">
        <v>65</v>
      </c>
    </row>
    <row r="19" spans="1:23" ht="72.5">
      <c r="A19" s="189" t="s">
        <v>451</v>
      </c>
      <c r="B19" s="41" t="s">
        <v>11</v>
      </c>
      <c r="C19" s="40" t="s">
        <v>452</v>
      </c>
      <c r="D19" s="11" t="s">
        <v>439</v>
      </c>
      <c r="E19" s="76">
        <f ca="1">COUNTIFS(INDIRECT("RAG!$C$"&amp;$W19&amp;":$AX$"&amp;$W19),E$11,RAG!$C$2:$AX$2,$B19)</f>
        <v>2</v>
      </c>
      <c r="F19" s="358">
        <f ca="1">COUNTIFS(INDIRECT("RAG!$C$"&amp;$W19&amp;":$AX$"&amp;$W19),F$11,RAG!$C$2:$AX$2,$B19)</f>
        <v>0</v>
      </c>
      <c r="G19" s="76">
        <f ca="1">COUNTIFS(INDIRECT("RAG!$C$"&amp;$W19&amp;":$AX$"&amp;$W19),G$11,RAG!$C$2:$AX$2,$B19)</f>
        <v>3</v>
      </c>
      <c r="H19" s="47" t="s">
        <v>230</v>
      </c>
      <c r="I19" s="47" t="s">
        <v>230</v>
      </c>
      <c r="J19" s="47" t="s">
        <v>230</v>
      </c>
      <c r="K19" s="47" t="s">
        <v>230</v>
      </c>
      <c r="L19" s="47" t="s">
        <v>230</v>
      </c>
      <c r="M19" s="38" t="s">
        <v>295</v>
      </c>
      <c r="N19" s="14" t="s">
        <v>807</v>
      </c>
      <c r="O19" s="65" t="s">
        <v>439</v>
      </c>
      <c r="P19" s="53" t="s">
        <v>435</v>
      </c>
      <c r="Q19" s="53" t="s">
        <v>587</v>
      </c>
      <c r="R19" s="38" t="s">
        <v>295</v>
      </c>
      <c r="S19" s="67"/>
      <c r="T19" s="56"/>
      <c r="V19">
        <v>65</v>
      </c>
      <c r="W19" s="12">
        <v>65</v>
      </c>
    </row>
    <row r="20" spans="1:23" ht="183" customHeight="1">
      <c r="A20" s="189" t="s">
        <v>456</v>
      </c>
      <c r="B20" s="41" t="s">
        <v>13</v>
      </c>
      <c r="C20" s="40" t="s">
        <v>457</v>
      </c>
      <c r="D20" s="11" t="s">
        <v>417</v>
      </c>
      <c r="E20" s="76">
        <f ca="1">COUNTIFS(INDIRECT("RAG!$C$"&amp;$W20&amp;":$AX$"&amp;$W20),E$11,RAG!$C$2:$AX$2,$B20)</f>
        <v>1</v>
      </c>
      <c r="F20" s="358">
        <f ca="1">COUNTIFS(INDIRECT("RAG!$C$"&amp;$W20&amp;":$AX$"&amp;$W20),F$11,RAG!$C$2:$AX$2,$B20)</f>
        <v>0</v>
      </c>
      <c r="G20" s="76">
        <f ca="1">COUNTIFS(INDIRECT("RAG!$C$"&amp;$W20&amp;":$AX$"&amp;$W20),G$11,RAG!$C$2:$AX$2,$B20)</f>
        <v>2</v>
      </c>
      <c r="H20" s="47" t="s">
        <v>418</v>
      </c>
      <c r="I20" s="47" t="s">
        <v>427</v>
      </c>
      <c r="J20" s="47" t="s">
        <v>428</v>
      </c>
      <c r="K20" s="47" t="s">
        <v>421</v>
      </c>
      <c r="L20" s="47" t="s">
        <v>430</v>
      </c>
      <c r="M20" s="38" t="s">
        <v>298</v>
      </c>
      <c r="N20" s="53" t="s">
        <v>808</v>
      </c>
      <c r="O20" s="65" t="s">
        <v>439</v>
      </c>
      <c r="P20" s="53" t="s">
        <v>435</v>
      </c>
      <c r="Q20" s="53" t="s">
        <v>587</v>
      </c>
      <c r="R20" s="38" t="s">
        <v>295</v>
      </c>
      <c r="S20" s="53"/>
      <c r="T20" s="58"/>
      <c r="V20">
        <v>65</v>
      </c>
      <c r="W20" s="12">
        <v>65</v>
      </c>
    </row>
    <row r="21" spans="1:23" ht="75.650000000000006" customHeight="1">
      <c r="A21" s="189" t="s">
        <v>460</v>
      </c>
      <c r="B21" s="41" t="s">
        <v>14</v>
      </c>
      <c r="C21" s="40" t="s">
        <v>461</v>
      </c>
      <c r="D21" s="11" t="s">
        <v>417</v>
      </c>
      <c r="E21" s="358">
        <f ca="1">COUNTIFS(INDIRECT("RAG!$C$"&amp;$W21&amp;":$AX$"&amp;$W21),E$11,RAG!$C$2:$AX$2,$B21)</f>
        <v>0</v>
      </c>
      <c r="F21" s="358">
        <f ca="1">COUNTIFS(INDIRECT("RAG!$C$"&amp;$W21&amp;":$AX$"&amp;$W21),F$11,RAG!$C$2:$AX$2,$B21)</f>
        <v>0</v>
      </c>
      <c r="G21" s="76">
        <f ca="1">COUNTIFS(INDIRECT("RAG!$C$"&amp;$W21&amp;":$AX$"&amp;$W21),G$11,RAG!$C$2:$AX$2,$B21)</f>
        <v>1</v>
      </c>
      <c r="H21" s="47" t="s">
        <v>230</v>
      </c>
      <c r="I21" s="47" t="s">
        <v>230</v>
      </c>
      <c r="J21" s="47" t="s">
        <v>230</v>
      </c>
      <c r="K21" s="47" t="s">
        <v>230</v>
      </c>
      <c r="L21" s="47" t="s">
        <v>230</v>
      </c>
      <c r="M21" s="38" t="s">
        <v>295</v>
      </c>
      <c r="N21" s="14" t="s">
        <v>807</v>
      </c>
      <c r="O21" s="65" t="s">
        <v>417</v>
      </c>
      <c r="P21" s="67"/>
      <c r="Q21" s="53"/>
      <c r="R21" s="38" t="s">
        <v>295</v>
      </c>
      <c r="S21" s="53"/>
      <c r="T21" s="58"/>
      <c r="V21">
        <v>65</v>
      </c>
      <c r="W21" s="12">
        <v>65</v>
      </c>
    </row>
    <row r="22" spans="1:23" ht="183" customHeight="1">
      <c r="A22" s="189" t="s">
        <v>463</v>
      </c>
      <c r="B22" s="41" t="s">
        <v>15</v>
      </c>
      <c r="C22" s="40" t="s">
        <v>464</v>
      </c>
      <c r="D22" s="11" t="s">
        <v>417</v>
      </c>
      <c r="E22" s="76">
        <f ca="1">COUNTIFS(INDIRECT("RAG!$C$"&amp;$W22&amp;":$AX$"&amp;$W22),E$11,RAG!$C$2:$AX$2,$B22)</f>
        <v>1</v>
      </c>
      <c r="F22" s="76">
        <f ca="1">COUNTIFS(INDIRECT("RAG!$C$"&amp;$W22&amp;":$AX$"&amp;$W22),F$11,RAG!$C$2:$AX$2,$B22)</f>
        <v>3</v>
      </c>
      <c r="G22" s="76">
        <f ca="1">COUNTIFS(INDIRECT("RAG!$C$"&amp;$W22&amp;":$AX$"&amp;$W22),G$11,RAG!$C$2:$AX$2,$B22)</f>
        <v>1</v>
      </c>
      <c r="H22" s="47" t="s">
        <v>418</v>
      </c>
      <c r="I22" s="47" t="s">
        <v>458</v>
      </c>
      <c r="J22" s="47" t="s">
        <v>428</v>
      </c>
      <c r="K22" s="47" t="s">
        <v>421</v>
      </c>
      <c r="L22" s="47" t="s">
        <v>430</v>
      </c>
      <c r="M22" s="38" t="s">
        <v>300</v>
      </c>
      <c r="N22" s="53" t="s">
        <v>809</v>
      </c>
      <c r="O22" s="65" t="s">
        <v>417</v>
      </c>
      <c r="P22" s="53" t="s">
        <v>466</v>
      </c>
      <c r="Q22" s="53" t="s">
        <v>2060</v>
      </c>
      <c r="R22" s="38" t="s">
        <v>300</v>
      </c>
      <c r="S22" s="73" t="s">
        <v>468</v>
      </c>
      <c r="T22" s="56"/>
      <c r="V22">
        <v>65</v>
      </c>
      <c r="W22" s="12">
        <v>65</v>
      </c>
    </row>
    <row r="23" spans="1:23" ht="166.5" customHeight="1">
      <c r="A23" s="189" t="s">
        <v>469</v>
      </c>
      <c r="B23" s="41" t="s">
        <v>19</v>
      </c>
      <c r="C23" s="40" t="s">
        <v>470</v>
      </c>
      <c r="D23" s="11" t="s">
        <v>417</v>
      </c>
      <c r="E23" s="76">
        <f ca="1">COUNTIFS(INDIRECT("RAG!$C$"&amp;$W23&amp;":$AX$"&amp;$W23),E$11,RAG!$C$2:$AX$2,$B23)</f>
        <v>1</v>
      </c>
      <c r="F23" s="76">
        <f ca="1">COUNTIFS(INDIRECT("RAG!$C$"&amp;$W23&amp;":$AX$"&amp;$W23),F$11,RAG!$C$2:$AX$2,$B23)</f>
        <v>1</v>
      </c>
      <c r="G23" s="76">
        <f ca="1">COUNTIFS(INDIRECT("RAG!$C$"&amp;$W23&amp;":$AX$"&amp;$W23),G$11,RAG!$C$2:$AX$2,$B23)</f>
        <v>2</v>
      </c>
      <c r="H23" s="47" t="s">
        <v>418</v>
      </c>
      <c r="I23" s="47" t="s">
        <v>458</v>
      </c>
      <c r="J23" s="47" t="s">
        <v>471</v>
      </c>
      <c r="K23" s="47" t="s">
        <v>421</v>
      </c>
      <c r="L23" s="47" t="s">
        <v>430</v>
      </c>
      <c r="M23" s="38" t="s">
        <v>298</v>
      </c>
      <c r="N23" s="53" t="s">
        <v>606</v>
      </c>
      <c r="O23" s="65" t="s">
        <v>417</v>
      </c>
      <c r="P23" s="72" t="s">
        <v>473</v>
      </c>
      <c r="Q23" s="53" t="s">
        <v>707</v>
      </c>
      <c r="R23" s="38" t="s">
        <v>297</v>
      </c>
      <c r="S23" s="67"/>
      <c r="T23" s="56"/>
      <c r="V23">
        <v>65</v>
      </c>
      <c r="W23" s="12">
        <v>65</v>
      </c>
    </row>
    <row r="24" spans="1:23" ht="176.15" customHeight="1">
      <c r="A24" s="189" t="s">
        <v>475</v>
      </c>
      <c r="B24" s="41" t="s">
        <v>21</v>
      </c>
      <c r="C24" s="40" t="s">
        <v>476</v>
      </c>
      <c r="D24" s="11" t="s">
        <v>417</v>
      </c>
      <c r="E24" s="76">
        <f ca="1">COUNTIFS(INDIRECT("RAG!$C$"&amp;$W24&amp;":$AX$"&amp;$W24),E$11,RAG!$C$2:$AX$2,$B24)</f>
        <v>1</v>
      </c>
      <c r="F24" s="358">
        <f ca="1">COUNTIFS(INDIRECT("RAG!$C$"&amp;$W24&amp;":$AX$"&amp;$W24),F$11,RAG!$C$2:$AX$2,$B24)</f>
        <v>0</v>
      </c>
      <c r="G24" s="358">
        <f ca="1">COUNTIFS(INDIRECT("RAG!$C$"&amp;$W24&amp;":$AX$"&amp;$W24),G$11,RAG!$C$2:$AX$2,$B24)</f>
        <v>0</v>
      </c>
      <c r="H24" s="47" t="s">
        <v>418</v>
      </c>
      <c r="I24" s="47" t="s">
        <v>419</v>
      </c>
      <c r="J24" s="47" t="s">
        <v>471</v>
      </c>
      <c r="K24" s="47" t="s">
        <v>429</v>
      </c>
      <c r="L24" s="47" t="s">
        <v>1918</v>
      </c>
      <c r="M24" s="38" t="s">
        <v>295</v>
      </c>
      <c r="N24" s="53" t="s">
        <v>810</v>
      </c>
      <c r="O24" s="65" t="s">
        <v>439</v>
      </c>
      <c r="P24" s="53" t="s">
        <v>555</v>
      </c>
      <c r="Q24" s="70" t="s">
        <v>593</v>
      </c>
      <c r="R24" s="38" t="s">
        <v>294</v>
      </c>
      <c r="S24" s="53"/>
      <c r="T24" s="58"/>
      <c r="V24">
        <v>65</v>
      </c>
      <c r="W24" s="12">
        <v>65</v>
      </c>
    </row>
    <row r="25" spans="1:23" ht="217.5">
      <c r="A25" s="46" t="s">
        <v>480</v>
      </c>
      <c r="B25" s="41" t="s">
        <v>22</v>
      </c>
      <c r="C25" s="40" t="s">
        <v>481</v>
      </c>
      <c r="D25" s="11" t="s">
        <v>417</v>
      </c>
      <c r="E25" s="358">
        <f ca="1">COUNTIFS(INDIRECT("RAG!$C$"&amp;$W25&amp;":$AX$"&amp;$W25),E$11,RAG!$C$2:$AX$2,$B25)</f>
        <v>0</v>
      </c>
      <c r="F25" s="358">
        <f ca="1">COUNTIFS(INDIRECT("RAG!$C$"&amp;$W25&amp;":$AX$"&amp;$W25),F$11,RAG!$C$2:$AX$2,$B25)</f>
        <v>0</v>
      </c>
      <c r="G25" s="76">
        <f ca="1">COUNTIFS(INDIRECT("RAG!$C$"&amp;$W25&amp;":$AX$"&amp;$W25),G$11,RAG!$C$2:$AX$2,$B25)</f>
        <v>2</v>
      </c>
      <c r="H25" s="47" t="s">
        <v>418</v>
      </c>
      <c r="I25" s="47" t="s">
        <v>419</v>
      </c>
      <c r="J25" s="47" t="s">
        <v>428</v>
      </c>
      <c r="K25" s="47" t="s">
        <v>421</v>
      </c>
      <c r="L25" s="47" t="s">
        <v>430</v>
      </c>
      <c r="M25" s="38" t="s">
        <v>295</v>
      </c>
      <c r="N25" s="53" t="s">
        <v>811</v>
      </c>
      <c r="O25" s="65" t="s">
        <v>439</v>
      </c>
      <c r="P25" s="53" t="s">
        <v>483</v>
      </c>
      <c r="Q25" s="53" t="s">
        <v>578</v>
      </c>
      <c r="R25" s="38" t="s">
        <v>295</v>
      </c>
      <c r="S25" s="92"/>
      <c r="T25" s="58"/>
      <c r="V25">
        <v>65</v>
      </c>
      <c r="W25" s="12">
        <v>65</v>
      </c>
    </row>
    <row r="26" spans="1:23" ht="130" customHeight="1">
      <c r="A26" s="189" t="s">
        <v>485</v>
      </c>
      <c r="B26" s="41" t="s">
        <v>24</v>
      </c>
      <c r="C26" s="40" t="s">
        <v>486</v>
      </c>
      <c r="D26" s="11" t="s">
        <v>417</v>
      </c>
      <c r="E26" s="358">
        <f ca="1">COUNTIFS(INDIRECT("RAG!$C$"&amp;$W26&amp;":$AX$"&amp;$W26),E$11,RAG!$C$2:$AX$2,$B26)</f>
        <v>0</v>
      </c>
      <c r="F26" s="76">
        <f ca="1">COUNTIFS(INDIRECT("RAG!$C$"&amp;$W26&amp;":$AX$"&amp;$W26),F$11,RAG!$C$2:$AX$2,$B26)</f>
        <v>1</v>
      </c>
      <c r="G26" s="76">
        <f ca="1">COUNTIFS(INDIRECT("RAG!$C$"&amp;$W26&amp;":$AX$"&amp;$W26),G$11,RAG!$C$2:$AX$2,$B26)</f>
        <v>3</v>
      </c>
      <c r="H26" s="47" t="s">
        <v>230</v>
      </c>
      <c r="I26" s="47" t="s">
        <v>230</v>
      </c>
      <c r="J26" s="47" t="s">
        <v>230</v>
      </c>
      <c r="K26" s="47" t="s">
        <v>230</v>
      </c>
      <c r="L26" s="47" t="s">
        <v>230</v>
      </c>
      <c r="M26" s="38" t="s">
        <v>298</v>
      </c>
      <c r="N26" s="53" t="s">
        <v>2056</v>
      </c>
      <c r="O26" s="65" t="s">
        <v>439</v>
      </c>
      <c r="P26" s="46" t="s">
        <v>487</v>
      </c>
      <c r="Q26" s="46" t="s">
        <v>488</v>
      </c>
      <c r="R26" s="38" t="s">
        <v>298</v>
      </c>
      <c r="S26" s="67"/>
      <c r="T26" s="58"/>
      <c r="V26">
        <v>65</v>
      </c>
      <c r="W26" s="12">
        <v>65</v>
      </c>
    </row>
    <row r="27" spans="1:23" ht="208.5" customHeight="1">
      <c r="A27" s="189" t="s">
        <v>489</v>
      </c>
      <c r="B27" s="41" t="s">
        <v>28</v>
      </c>
      <c r="C27" s="40" t="s">
        <v>490</v>
      </c>
      <c r="D27" s="11" t="s">
        <v>417</v>
      </c>
      <c r="E27" s="358">
        <f ca="1">COUNTIFS(INDIRECT("RAG!$C$"&amp;$W27&amp;":$AX$"&amp;$W27),E$11,RAG!$C$2:$AX$2,$B27)</f>
        <v>0</v>
      </c>
      <c r="F27" s="358">
        <f ca="1">COUNTIFS(INDIRECT("RAG!$C$"&amp;$W27&amp;":$AX$"&amp;$W27),F$11,RAG!$C$2:$AX$2,$B27)</f>
        <v>0</v>
      </c>
      <c r="G27" s="76">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V27">
        <v>65</v>
      </c>
      <c r="W27" s="12">
        <v>65</v>
      </c>
    </row>
  </sheetData>
  <sheetProtection algorithmName="SHA-512" hashValue="wvBNtmblMFoKAaKmB3QQrwmd/Y+3tQFHxY7Xo6VAydqUQ/t/1UPl1kMcJkd4cNgarfN2EpCRKPYKRHADuIDHwg==" saltValue="mYXZqztdxihzr66HN+OwIw==" spinCount="100000" sheet="1" objects="1" scenarios="1"/>
  <mergeCells count="3">
    <mergeCell ref="A10:C10"/>
    <mergeCell ref="D10:G10"/>
    <mergeCell ref="H10:S10"/>
  </mergeCells>
  <conditionalFormatting sqref="E12:E27">
    <cfRule type="cellIs" dxfId="1362" priority="145" operator="greaterThan">
      <formula>0</formula>
    </cfRule>
  </conditionalFormatting>
  <conditionalFormatting sqref="F12:F27">
    <cfRule type="cellIs" dxfId="1361" priority="144" operator="greaterThan">
      <formula>0</formula>
    </cfRule>
  </conditionalFormatting>
  <conditionalFormatting sqref="G12:G27">
    <cfRule type="cellIs" dxfId="1360" priority="143" operator="greaterThan">
      <formula>0</formula>
    </cfRule>
  </conditionalFormatting>
  <conditionalFormatting sqref="M12:M27">
    <cfRule type="cellIs" dxfId="1359" priority="6" operator="equal">
      <formula>"Minor Negative"</formula>
    </cfRule>
    <cfRule type="cellIs" dxfId="1358" priority="7" operator="equal">
      <formula>"Significant Negative"</formula>
    </cfRule>
    <cfRule type="cellIs" dxfId="1357" priority="8" operator="equal">
      <formula>"Minor Positive"</formula>
    </cfRule>
    <cfRule type="cellIs" dxfId="1356" priority="9" operator="equal">
      <formula>"Significant Positive"</formula>
    </cfRule>
    <cfRule type="cellIs" dxfId="1355" priority="10" operator="equal">
      <formula>"Neutral"</formula>
    </cfRule>
  </conditionalFormatting>
  <conditionalFormatting sqref="N19">
    <cfRule type="cellIs" dxfId="1354" priority="97" operator="equal">
      <formula>"Significant Negative"</formula>
    </cfRule>
    <cfRule type="cellIs" dxfId="1353" priority="98" operator="equal">
      <formula>"Minor Negative"</formula>
    </cfRule>
    <cfRule type="cellIs" dxfId="1352" priority="99" operator="equal">
      <formula>"Uncertain"</formula>
    </cfRule>
    <cfRule type="cellIs" dxfId="1351" priority="100" operator="equal">
      <formula>"Neutral"</formula>
    </cfRule>
    <cfRule type="cellIs" dxfId="1350" priority="101" operator="equal">
      <formula>"Minor Positive"</formula>
    </cfRule>
    <cfRule type="cellIs" dxfId="1349" priority="102" operator="equal">
      <formula>"Significant Positive"</formula>
    </cfRule>
  </conditionalFormatting>
  <conditionalFormatting sqref="N21">
    <cfRule type="cellIs" dxfId="1348" priority="81" operator="equal">
      <formula>"Significant Negative"</formula>
    </cfRule>
    <cfRule type="cellIs" dxfId="1347" priority="82" operator="equal">
      <formula>"Minor Negative"</formula>
    </cfRule>
    <cfRule type="cellIs" dxfId="1346" priority="83" operator="equal">
      <formula>"Uncertain"</formula>
    </cfRule>
    <cfRule type="cellIs" dxfId="1345" priority="84" operator="equal">
      <formula>"Neutral"</formula>
    </cfRule>
    <cfRule type="cellIs" dxfId="1344" priority="85" operator="equal">
      <formula>"Minor Positive"</formula>
    </cfRule>
    <cfRule type="cellIs" dxfId="1343" priority="86" operator="equal">
      <formula>"Significant Positive"</formula>
    </cfRule>
  </conditionalFormatting>
  <conditionalFormatting sqref="R12:R27">
    <cfRule type="cellIs" dxfId="1342" priority="1" operator="equal">
      <formula>"Minor Negative"</formula>
    </cfRule>
    <cfRule type="cellIs" dxfId="1341" priority="2" operator="equal">
      <formula>"Significant Negative"</formula>
    </cfRule>
    <cfRule type="cellIs" dxfId="1340" priority="3" operator="equal">
      <formula>"Minor Positive"</formula>
    </cfRule>
    <cfRule type="cellIs" dxfId="1339" priority="4" operator="equal">
      <formula>"Significant Positive"</formula>
    </cfRule>
    <cfRule type="cellIs" dxfId="1338" priority="5" operator="equal">
      <formula>"Neutral"</formula>
    </cfRule>
  </conditionalFormatting>
  <dataValidations count="7">
    <dataValidation type="list" allowBlank="1" showInputMessage="1" showErrorMessage="1" sqref="D12:D27 O12:O27" xr:uid="{29E8E5E8-6EF8-4E77-A84F-A6CDCECBB30E}">
      <formula1>"Yes,No"</formula1>
    </dataValidation>
    <dataValidation type="list" allowBlank="1" showInputMessage="1" showErrorMessage="1" sqref="M12:M27 R12:R27" xr:uid="{858F91D8-8B2D-49CE-BF3B-4CFD58C6F88A}">
      <formula1>"Significant Positive,Minor Positive,Neutral,Uncertain,Minor Negative,Significant Negative"</formula1>
    </dataValidation>
    <dataValidation type="list" allowBlank="1" showInputMessage="1" showErrorMessage="1" sqref="L12:L27" xr:uid="{BE5BFD96-8C58-44A2-8CD6-226CEF3083AC}">
      <formula1>"Permenant/Irreversible,Permenant/Reversible,Temporary/Irreversible,Temporary/Reversible,N/A"</formula1>
    </dataValidation>
    <dataValidation type="list" allowBlank="1" showInputMessage="1" showErrorMessage="1" sqref="K12:K27" xr:uid="{AD537BFF-E3BB-48D5-92B2-D22227032CC1}">
      <formula1>"Localised,District-wide,Regional,National,N/A"</formula1>
    </dataValidation>
    <dataValidation type="list" allowBlank="1" showInputMessage="1" showErrorMessage="1" sqref="J12:J27" xr:uid="{F632B8AE-1F85-4A16-BF15-2B6154C30D89}">
      <formula1>"Short(&lt;5yrs),Short/Medium,Medium(10yrs),Medium/Long,Long(20+yrs),N/A"</formula1>
    </dataValidation>
    <dataValidation type="list" allowBlank="1" showInputMessage="1" showErrorMessage="1" sqref="I12:I27" xr:uid="{EDEADE76-44D8-4D41-96EE-1D8B1254FDE6}">
      <formula1>"Low,Medium,High,N/A"</formula1>
    </dataValidation>
    <dataValidation type="list" allowBlank="1" showInputMessage="1" showErrorMessage="1" sqref="H12:H27" xr:uid="{3B0B1837-3EFB-42FC-98FB-E50B8082B56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37F39-623A-4E6B-AF17-4F2E82ED03AD}">
  <sheetPr>
    <tabColor theme="5" tint="0.59999389629810485"/>
  </sheetPr>
  <dimension ref="A1:W27"/>
  <sheetViews>
    <sheetView showGridLines="0" showWhiteSpace="0" topLeftCell="K15" zoomScale="80" zoomScaleNormal="80" zoomScaleSheetLayoutView="51" zoomScalePageLayoutView="20" workbookViewId="0">
      <selection activeCell="N19" sqref="N19"/>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8.7265625" hidden="1" customWidth="1"/>
    <col min="24" max="24" width="0" hidden="1" customWidth="1"/>
  </cols>
  <sheetData>
    <row r="1" spans="1:23">
      <c r="A1" s="7" t="s">
        <v>240</v>
      </c>
      <c r="B1" s="228"/>
      <c r="C1" s="45" t="s">
        <v>100</v>
      </c>
      <c r="D1" s="63"/>
      <c r="E1" s="63"/>
      <c r="F1" s="63"/>
      <c r="G1" s="63"/>
      <c r="H1" s="63"/>
      <c r="I1" s="1"/>
      <c r="J1" s="1"/>
      <c r="K1" s="1"/>
      <c r="L1" s="1"/>
      <c r="M1" s="1"/>
      <c r="N1" s="1"/>
      <c r="O1" s="1"/>
      <c r="P1" s="1"/>
      <c r="Q1" s="1"/>
      <c r="R1" s="1"/>
      <c r="S1" s="1"/>
    </row>
    <row r="2" spans="1:23">
      <c r="A2" s="7" t="s">
        <v>241</v>
      </c>
      <c r="B2" s="228"/>
      <c r="C2" s="45" t="s">
        <v>812</v>
      </c>
      <c r="D2" s="63"/>
      <c r="E2" s="63"/>
      <c r="F2" s="63"/>
      <c r="G2" s="63"/>
      <c r="H2" s="63"/>
      <c r="I2" s="1"/>
      <c r="J2" s="1"/>
      <c r="K2" s="1"/>
      <c r="L2" s="1"/>
      <c r="M2" s="1"/>
      <c r="N2" s="1"/>
      <c r="O2" s="1"/>
      <c r="P2" s="1"/>
      <c r="Q2" s="1"/>
      <c r="R2" s="1"/>
      <c r="S2" s="1"/>
    </row>
    <row r="3" spans="1:23">
      <c r="A3" s="8" t="s">
        <v>242</v>
      </c>
      <c r="B3" s="229"/>
      <c r="C3" s="45" t="s">
        <v>149</v>
      </c>
      <c r="D3" s="63"/>
      <c r="E3" s="63"/>
      <c r="F3" s="63"/>
      <c r="G3" s="63"/>
      <c r="H3" s="63"/>
      <c r="I3" s="1"/>
      <c r="J3" s="1"/>
      <c r="K3" s="1"/>
      <c r="L3" s="1"/>
      <c r="M3" s="1"/>
      <c r="N3" s="1"/>
      <c r="O3" s="1"/>
      <c r="P3" s="1"/>
      <c r="Q3" s="1"/>
      <c r="R3" s="1"/>
      <c r="S3" s="1"/>
    </row>
    <row r="4" spans="1:23">
      <c r="A4" s="8" t="s">
        <v>243</v>
      </c>
      <c r="B4" s="229"/>
      <c r="C4" s="45">
        <v>11.6</v>
      </c>
      <c r="D4" s="63"/>
      <c r="E4" s="63"/>
      <c r="F4" s="63"/>
      <c r="G4" s="63"/>
      <c r="H4" s="63"/>
      <c r="I4" s="1"/>
      <c r="J4" s="1"/>
      <c r="K4" s="1"/>
      <c r="L4" s="1"/>
      <c r="M4" s="1"/>
      <c r="N4" s="1"/>
      <c r="O4" s="1"/>
      <c r="P4" s="1"/>
      <c r="Q4" s="1"/>
      <c r="R4" s="1"/>
      <c r="S4" s="1"/>
    </row>
    <row r="5" spans="1:23">
      <c r="A5" s="8" t="s">
        <v>244</v>
      </c>
      <c r="B5" s="229"/>
      <c r="C5" s="14">
        <v>266</v>
      </c>
      <c r="D5" s="63"/>
      <c r="E5" s="63"/>
      <c r="F5" s="63"/>
      <c r="G5" s="63"/>
      <c r="H5" s="63"/>
      <c r="I5" s="1"/>
      <c r="J5" s="1"/>
      <c r="K5" s="1"/>
      <c r="L5" s="1"/>
      <c r="M5" s="1"/>
      <c r="N5" s="1"/>
      <c r="O5" s="1"/>
      <c r="P5" s="1"/>
      <c r="Q5" s="1"/>
      <c r="R5" s="1"/>
      <c r="S5" s="1"/>
    </row>
    <row r="6" spans="1:23" ht="57" customHeight="1">
      <c r="A6" s="8" t="s">
        <v>245</v>
      </c>
      <c r="B6" s="229"/>
      <c r="C6" s="45" t="s">
        <v>813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46192</v>
      </c>
      <c r="D9" s="1" t="s">
        <v>636</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2061</v>
      </c>
      <c r="O12" s="227" t="s">
        <v>417</v>
      </c>
      <c r="P12" s="226" t="s">
        <v>499</v>
      </c>
      <c r="Q12" s="70" t="s">
        <v>521</v>
      </c>
      <c r="R12" s="218" t="s">
        <v>294</v>
      </c>
      <c r="S12" s="221" t="s">
        <v>424</v>
      </c>
      <c r="T12" s="56"/>
      <c r="W12" s="12">
        <f>MATCH($C$1,RAG!$B$1:$B$73, 0)</f>
        <v>37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814</v>
      </c>
      <c r="O13" s="65" t="s">
        <v>417</v>
      </c>
      <c r="P13" s="53"/>
      <c r="Q13" s="53"/>
      <c r="R13" s="38" t="s">
        <v>522</v>
      </c>
      <c r="S13" s="67"/>
      <c r="T13" s="57"/>
      <c r="W13" s="12">
        <f>MATCH($C$1,RAG!$B$1:$B$73, 0)</f>
        <v>37</v>
      </c>
    </row>
    <row r="14" spans="1:23" ht="208" customHeight="1">
      <c r="A14" s="189" t="s">
        <v>432</v>
      </c>
      <c r="B14" s="41" t="s">
        <v>31</v>
      </c>
      <c r="C14" s="40" t="s">
        <v>433</v>
      </c>
      <c r="D14" s="11" t="s">
        <v>417</v>
      </c>
      <c r="E14" s="11">
        <f ca="1">COUNTIFS(INDIRECT("RAG!$C$"&amp;$W14&amp;":$AX$"&amp;$W14),E$11,RAG!$C$2:$AX$2,$B14)</f>
        <v>3</v>
      </c>
      <c r="F14" s="11">
        <f ca="1">COUNTIFS(INDIRECT("RAG!$C$"&amp;$W14&amp;":$AX$"&amp;$W14),F$11,RAG!$C$2:$AX$2,$B14)</f>
        <v>0</v>
      </c>
      <c r="G14" s="11">
        <f ca="1">COUNTIFS(INDIRECT("RAG!$C$"&amp;$W14&amp;":$AX$"&amp;$W14),G$11,RAG!$C$2:$AX$2,$B14)</f>
        <v>5</v>
      </c>
      <c r="H14" s="47" t="s">
        <v>230</v>
      </c>
      <c r="I14" s="47" t="s">
        <v>230</v>
      </c>
      <c r="J14" s="47" t="s">
        <v>230</v>
      </c>
      <c r="K14" s="47" t="s">
        <v>230</v>
      </c>
      <c r="L14" s="47" t="s">
        <v>230</v>
      </c>
      <c r="M14" s="38" t="s">
        <v>295</v>
      </c>
      <c r="N14" s="53" t="s">
        <v>815</v>
      </c>
      <c r="O14" s="65" t="s">
        <v>417</v>
      </c>
      <c r="P14" s="53" t="s">
        <v>435</v>
      </c>
      <c r="Q14" s="70" t="s">
        <v>545</v>
      </c>
      <c r="R14" s="38" t="s">
        <v>295</v>
      </c>
      <c r="S14" s="53"/>
      <c r="T14" s="56"/>
      <c r="W14" s="12">
        <f>MATCH($C$1,RAG!$B$1:$B$73, 0)</f>
        <v>37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MATCH($C$1,RAG!$B$1:$B$73, 0)</f>
        <v>37</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MATCH($C$1,RAG!$B$1:$B$73, 0)</f>
        <v>37</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2062</v>
      </c>
      <c r="O17" s="65" t="s">
        <v>417</v>
      </c>
      <c r="P17" s="67"/>
      <c r="Q17" s="66"/>
      <c r="R17" s="38" t="s">
        <v>294</v>
      </c>
      <c r="S17" s="53"/>
      <c r="T17" s="58"/>
      <c r="W17" s="12">
        <f>MATCH($C$1,RAG!$B$1:$B$73, 0)</f>
        <v>37</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816</v>
      </c>
      <c r="O18" s="65" t="s">
        <v>417</v>
      </c>
      <c r="P18" s="67"/>
      <c r="Q18" s="53"/>
      <c r="R18" s="38" t="s">
        <v>295</v>
      </c>
      <c r="S18" s="67"/>
      <c r="T18" s="56"/>
      <c r="W18" s="12">
        <f>MATCH($C$1,RAG!$B$1:$B$73, 0)</f>
        <v>37</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356" t="s">
        <v>780</v>
      </c>
      <c r="O19" s="65" t="s">
        <v>439</v>
      </c>
      <c r="P19" s="53" t="s">
        <v>435</v>
      </c>
      <c r="Q19" s="53" t="s">
        <v>587</v>
      </c>
      <c r="R19" s="38" t="s">
        <v>295</v>
      </c>
      <c r="S19" s="67"/>
      <c r="T19" s="56"/>
      <c r="W19" s="12">
        <f>MATCH($C$1,RAG!$B$1:$B$73, 0)</f>
        <v>37</v>
      </c>
    </row>
    <row r="20" spans="1:23" ht="183" customHeight="1">
      <c r="A20" s="189" t="s">
        <v>456</v>
      </c>
      <c r="B20" s="41" t="s">
        <v>13</v>
      </c>
      <c r="C20" s="40" t="s">
        <v>457</v>
      </c>
      <c r="D20" s="11" t="s">
        <v>417</v>
      </c>
      <c r="E20" s="11">
        <f ca="1">COUNTIFS(INDIRECT("RAG!$C$"&amp;$W20&amp;":$AX$"&amp;$W20),E$11,RAG!$C$2:$AX$2,$B20)</f>
        <v>3</v>
      </c>
      <c r="F20" s="11">
        <f ca="1">COUNTIFS(INDIRECT("RAG!$C$"&amp;$W20&amp;":$AX$"&amp;$W20),F$11,RAG!$C$2:$AX$2,$B20)</f>
        <v>0</v>
      </c>
      <c r="G20" s="11">
        <f ca="1">COUNTIFS(INDIRECT("RAG!$C$"&amp;$W20&amp;":$AX$"&amp;$W20),G$11,RAG!$C$2:$AX$2,$B20)</f>
        <v>0</v>
      </c>
      <c r="H20" s="47" t="s">
        <v>418</v>
      </c>
      <c r="I20" s="47" t="s">
        <v>427</v>
      </c>
      <c r="J20" s="47" t="s">
        <v>428</v>
      </c>
      <c r="K20" s="47" t="s">
        <v>421</v>
      </c>
      <c r="L20" s="47" t="s">
        <v>430</v>
      </c>
      <c r="M20" s="38" t="s">
        <v>294</v>
      </c>
      <c r="N20" s="358" t="s">
        <v>2063</v>
      </c>
      <c r="O20" s="65" t="s">
        <v>439</v>
      </c>
      <c r="P20" s="53"/>
      <c r="Q20" s="53"/>
      <c r="R20" s="38" t="s">
        <v>294</v>
      </c>
      <c r="S20" s="53"/>
      <c r="T20" s="58"/>
      <c r="W20" s="12">
        <f>MATCH($C$1,RAG!$B$1:$B$73, 0)</f>
        <v>37</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356" t="s">
        <v>817</v>
      </c>
      <c r="O21" s="65" t="s">
        <v>417</v>
      </c>
      <c r="P21" s="67"/>
      <c r="Q21" s="53"/>
      <c r="R21" s="38" t="s">
        <v>295</v>
      </c>
      <c r="S21" s="53"/>
      <c r="T21" s="58"/>
      <c r="W21" s="12">
        <f>MATCH($C$1,RAG!$B$1:$B$73, 0)</f>
        <v>37</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358" t="s">
        <v>2064</v>
      </c>
      <c r="O22" s="65" t="s">
        <v>417</v>
      </c>
      <c r="P22" s="53" t="s">
        <v>644</v>
      </c>
      <c r="Q22" s="53" t="s">
        <v>1950</v>
      </c>
      <c r="R22" s="38" t="s">
        <v>300</v>
      </c>
      <c r="S22" s="73" t="s">
        <v>468</v>
      </c>
      <c r="T22" s="56"/>
      <c r="W22" s="12">
        <f>MATCH($C$1,RAG!$B$1:$B$73, 0)</f>
        <v>37</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358" t="s">
        <v>818</v>
      </c>
      <c r="O23" s="65" t="s">
        <v>417</v>
      </c>
      <c r="P23" s="72" t="s">
        <v>473</v>
      </c>
      <c r="Q23" s="53" t="s">
        <v>707</v>
      </c>
      <c r="R23" s="38" t="s">
        <v>297</v>
      </c>
      <c r="S23" s="67"/>
      <c r="T23" s="56"/>
      <c r="W23" s="12">
        <f>MATCH($C$1,RAG!$B$1:$B$73, 0)</f>
        <v>37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358" t="s">
        <v>819</v>
      </c>
      <c r="O24" s="65" t="s">
        <v>439</v>
      </c>
      <c r="P24" s="53" t="s">
        <v>555</v>
      </c>
      <c r="Q24" s="70" t="s">
        <v>593</v>
      </c>
      <c r="R24" s="38" t="s">
        <v>294</v>
      </c>
      <c r="S24" s="53"/>
      <c r="T24" s="58"/>
      <c r="W24" s="12">
        <f>MATCH($C$1,RAG!$B$1:$B$73, 0)</f>
        <v>37</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358" t="s">
        <v>820</v>
      </c>
      <c r="O25" s="65" t="s">
        <v>439</v>
      </c>
      <c r="P25" s="53" t="s">
        <v>483</v>
      </c>
      <c r="Q25" s="53" t="s">
        <v>578</v>
      </c>
      <c r="R25" s="38" t="s">
        <v>295</v>
      </c>
      <c r="S25" s="92"/>
      <c r="T25" s="58"/>
      <c r="W25" s="12">
        <f>MATCH($C$1,RAG!$B$1:$B$73, 0)</f>
        <v>37</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358" t="s">
        <v>2065</v>
      </c>
      <c r="O26" s="65" t="s">
        <v>439</v>
      </c>
      <c r="P26" s="46" t="s">
        <v>487</v>
      </c>
      <c r="Q26" s="46" t="s">
        <v>705</v>
      </c>
      <c r="R26" s="38" t="s">
        <v>295</v>
      </c>
      <c r="S26" s="67"/>
      <c r="T26" s="58"/>
      <c r="W26" s="12">
        <f>MATCH($C$1,RAG!$B$1:$B$73, 0)</f>
        <v>37</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358" t="s">
        <v>517</v>
      </c>
      <c r="O27" s="65" t="s">
        <v>417</v>
      </c>
      <c r="P27" s="53" t="s">
        <v>493</v>
      </c>
      <c r="Q27" s="53" t="s">
        <v>518</v>
      </c>
      <c r="R27" s="38" t="s">
        <v>297</v>
      </c>
      <c r="S27" s="67"/>
      <c r="T27" s="58"/>
      <c r="W27" s="12">
        <f>MATCH($C$1,RAG!$B$1:$B$73, 0)</f>
        <v>37</v>
      </c>
    </row>
  </sheetData>
  <sheetProtection algorithmName="SHA-512" hashValue="/UpjITPNflTqPE9iKehBgvrbvN1Oq47RmF19ctTc0if6jMxzazKBRrvOUp48/HiNQwaWFtgzLtLmzTlCBZqp/g==" saltValue="47NQVJS8hxKspyPM5GRRxg==" spinCount="100000" sheet="1" objects="1" scenarios="1"/>
  <mergeCells count="3">
    <mergeCell ref="A10:C10"/>
    <mergeCell ref="D10:G10"/>
    <mergeCell ref="H10:S10"/>
  </mergeCells>
  <conditionalFormatting sqref="E12:E27">
    <cfRule type="cellIs" dxfId="1337" priority="169" operator="greaterThan">
      <formula>0</formula>
    </cfRule>
  </conditionalFormatting>
  <conditionalFormatting sqref="F12:F14 F16:F27">
    <cfRule type="cellIs" dxfId="1336" priority="168" operator="greaterThan">
      <formula>0</formula>
    </cfRule>
  </conditionalFormatting>
  <conditionalFormatting sqref="G12:G14 G16:G27">
    <cfRule type="cellIs" dxfId="1335" priority="167" operator="greaterThan">
      <formula>0</formula>
    </cfRule>
  </conditionalFormatting>
  <conditionalFormatting sqref="M12:M27">
    <cfRule type="cellIs" dxfId="1334" priority="6" operator="equal">
      <formula>"Minor Negative"</formula>
    </cfRule>
    <cfRule type="cellIs" dxfId="1333" priority="7" operator="equal">
      <formula>"Significant Negative"</formula>
    </cfRule>
    <cfRule type="cellIs" dxfId="1332" priority="8" operator="equal">
      <formula>"Minor Positive"</formula>
    </cfRule>
    <cfRule type="cellIs" dxfId="1331" priority="9" operator="equal">
      <formula>"Significant Positive"</formula>
    </cfRule>
    <cfRule type="cellIs" dxfId="1330" priority="10" operator="equal">
      <formula>"Neutral"</formula>
    </cfRule>
  </conditionalFormatting>
  <conditionalFormatting sqref="N19">
    <cfRule type="cellIs" dxfId="1329" priority="71" operator="equal">
      <formula>"Significant Negative"</formula>
    </cfRule>
    <cfRule type="cellIs" dxfId="1328" priority="72" operator="equal">
      <formula>"Minor Negative"</formula>
    </cfRule>
    <cfRule type="cellIs" dxfId="1327" priority="73" operator="equal">
      <formula>"Uncertain"</formula>
    </cfRule>
    <cfRule type="cellIs" dxfId="1326" priority="74" operator="equal">
      <formula>"Neutral"</formula>
    </cfRule>
    <cfRule type="cellIs" dxfId="1325" priority="75" operator="equal">
      <formula>"Minor Positive"</formula>
    </cfRule>
    <cfRule type="cellIs" dxfId="1324" priority="76" operator="equal">
      <formula>"Significant Positive"</formula>
    </cfRule>
  </conditionalFormatting>
  <conditionalFormatting sqref="N21">
    <cfRule type="cellIs" dxfId="1323" priority="170" operator="equal">
      <formula>"Significant Negative"</formula>
    </cfRule>
    <cfRule type="cellIs" dxfId="1322" priority="171" operator="equal">
      <formula>"Minor Negative"</formula>
    </cfRule>
    <cfRule type="cellIs" dxfId="1321" priority="172" operator="equal">
      <formula>"Uncertain"</formula>
    </cfRule>
    <cfRule type="cellIs" dxfId="1320" priority="173" operator="equal">
      <formula>"Neutral"</formula>
    </cfRule>
    <cfRule type="cellIs" dxfId="1319" priority="174" operator="equal">
      <formula>"Minor Positive"</formula>
    </cfRule>
    <cfRule type="cellIs" dxfId="1318" priority="175" operator="equal">
      <formula>"Significant Positive"</formula>
    </cfRule>
  </conditionalFormatting>
  <conditionalFormatting sqref="R12:R27">
    <cfRule type="cellIs" dxfId="1317" priority="1" operator="equal">
      <formula>"Minor Negative"</formula>
    </cfRule>
    <cfRule type="cellIs" dxfId="1316" priority="2" operator="equal">
      <formula>"Significant Negative"</formula>
    </cfRule>
    <cfRule type="cellIs" dxfId="1315" priority="3" operator="equal">
      <formula>"Minor Positive"</formula>
    </cfRule>
    <cfRule type="cellIs" dxfId="1314" priority="4" operator="equal">
      <formula>"Significant Positive"</formula>
    </cfRule>
    <cfRule type="cellIs" dxfId="1313" priority="5" operator="equal">
      <formula>"Neutral"</formula>
    </cfRule>
  </conditionalFormatting>
  <dataValidations count="7">
    <dataValidation type="list" allowBlank="1" showInputMessage="1" showErrorMessage="1" sqref="H12:H27" xr:uid="{507C2163-7568-4CFF-89B8-823015C9D640}">
      <formula1>"Direct,Indirect,N/A"</formula1>
    </dataValidation>
    <dataValidation type="list" allowBlank="1" showInputMessage="1" showErrorMessage="1" sqref="I12:I27" xr:uid="{79E6A72D-CF93-46DC-A3AD-795A3D256EC0}">
      <formula1>"Low,Medium,High,N/A"</formula1>
    </dataValidation>
    <dataValidation type="list" allowBlank="1" showInputMessage="1" showErrorMessage="1" sqref="J12:J27" xr:uid="{68D16A69-FD84-4650-B965-8EC581B55A84}">
      <formula1>"Short(&lt;5yrs),Short/Medium,Medium(10yrs),Medium/Long,Long(20+yrs),N/A"</formula1>
    </dataValidation>
    <dataValidation type="list" allowBlank="1" showInputMessage="1" showErrorMessage="1" sqref="K12:K27" xr:uid="{A2F3C77A-FA8E-48EF-B01F-5F3833270DDD}">
      <formula1>"Localised,District-wide,Regional,National,N/A"</formula1>
    </dataValidation>
    <dataValidation type="list" allowBlank="1" showInputMessage="1" showErrorMessage="1" sqref="L12:L27" xr:uid="{043DE14B-A76D-48A2-982E-0B904F2A6CA9}">
      <formula1>"Permenant/Irreversible,Permenant/Reversible,Temporary/Irreversible,Temporary/Reversible,N/A"</formula1>
    </dataValidation>
    <dataValidation type="list" allowBlank="1" showInputMessage="1" showErrorMessage="1" sqref="R12:R27 M12:M27" xr:uid="{E9643A77-EF7C-46B4-8B9A-95D442C1F50C}">
      <formula1>"Significant Positive,Minor Positive,Neutral,Uncertain,Minor Negative,Significant Negative"</formula1>
    </dataValidation>
    <dataValidation type="list" allowBlank="1" showInputMessage="1" showErrorMessage="1" sqref="D12:D27 O12:O27" xr:uid="{0D354596-B23D-4C65-A14E-A011BD2DFE40}">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29E47-1DD6-4CD3-8AC9-1956F445D22B}">
  <sheetPr>
    <tabColor theme="5" tint="0.59999389629810485"/>
  </sheetPr>
  <dimension ref="A1:W27"/>
  <sheetViews>
    <sheetView showGridLines="0" showWhiteSpace="0" topLeftCell="M1" zoomScale="80" zoomScaleNormal="8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bestFit="1" customWidth="1"/>
    <col min="22" max="22" width="8.7265625" hidden="1" customWidth="1"/>
    <col min="23" max="23" width="9.1796875" hidden="1" customWidth="1"/>
    <col min="24" max="24" width="0" hidden="1" customWidth="1"/>
  </cols>
  <sheetData>
    <row r="1" spans="1:23">
      <c r="A1" s="7" t="s">
        <v>240</v>
      </c>
      <c r="B1" s="228"/>
      <c r="C1" s="45" t="s">
        <v>102</v>
      </c>
      <c r="D1" s="63"/>
      <c r="E1" s="63"/>
      <c r="F1" s="63"/>
      <c r="G1" s="63"/>
      <c r="H1" s="63"/>
      <c r="I1" s="1"/>
      <c r="J1" s="1"/>
      <c r="K1" s="1"/>
      <c r="L1" s="1"/>
      <c r="M1" s="1"/>
      <c r="N1" s="1"/>
      <c r="O1" s="1"/>
      <c r="P1" s="1"/>
      <c r="Q1" s="1"/>
      <c r="R1" s="1"/>
      <c r="S1" s="1"/>
    </row>
    <row r="2" spans="1:23">
      <c r="A2" s="7" t="s">
        <v>241</v>
      </c>
      <c r="B2" s="228"/>
      <c r="C2" s="45" t="s">
        <v>830</v>
      </c>
      <c r="D2" s="63"/>
      <c r="E2" s="63"/>
      <c r="F2" s="63"/>
      <c r="G2" s="63"/>
      <c r="H2" s="63"/>
      <c r="I2" s="1"/>
      <c r="J2" s="1"/>
      <c r="K2" s="1"/>
      <c r="L2" s="1"/>
      <c r="M2" s="1"/>
      <c r="N2" s="1"/>
      <c r="O2" s="1"/>
      <c r="P2" s="1"/>
      <c r="Q2" s="1"/>
      <c r="R2" s="1"/>
      <c r="S2" s="1"/>
    </row>
    <row r="3" spans="1:23">
      <c r="A3" s="8" t="s">
        <v>242</v>
      </c>
      <c r="B3" s="229"/>
      <c r="C3" s="45" t="s">
        <v>831</v>
      </c>
      <c r="D3" s="63"/>
      <c r="E3" s="63"/>
      <c r="F3" s="63"/>
      <c r="G3" s="63"/>
      <c r="H3" s="63"/>
      <c r="I3" s="1"/>
      <c r="J3" s="1"/>
      <c r="K3" s="1"/>
      <c r="L3" s="1"/>
      <c r="M3" s="1"/>
      <c r="N3" s="1"/>
      <c r="O3" s="1"/>
      <c r="P3" s="1"/>
      <c r="Q3" s="1"/>
      <c r="R3" s="1"/>
      <c r="S3" s="1"/>
    </row>
    <row r="4" spans="1:23">
      <c r="A4" s="8" t="s">
        <v>243</v>
      </c>
      <c r="B4" s="229"/>
      <c r="C4" s="45" t="s">
        <v>832</v>
      </c>
      <c r="D4" s="63"/>
      <c r="E4" s="63"/>
      <c r="F4" s="63"/>
      <c r="G4" s="63"/>
      <c r="H4" s="63"/>
      <c r="I4" s="1"/>
      <c r="J4" s="1"/>
      <c r="K4" s="1"/>
      <c r="L4" s="1"/>
      <c r="M4" s="1"/>
      <c r="N4" s="1"/>
      <c r="O4" s="1"/>
      <c r="P4" s="1"/>
      <c r="Q4" s="1"/>
      <c r="R4" s="1"/>
      <c r="S4" s="1"/>
    </row>
    <row r="5" spans="1:23">
      <c r="A5" s="8" t="s">
        <v>244</v>
      </c>
      <c r="B5" s="229"/>
      <c r="C5" s="14">
        <v>10.38</v>
      </c>
      <c r="D5" s="63"/>
      <c r="E5" s="63"/>
      <c r="F5" s="63"/>
      <c r="G5" s="63"/>
      <c r="H5" s="63"/>
      <c r="I5" s="1"/>
      <c r="J5" s="1"/>
      <c r="K5" s="1"/>
      <c r="L5" s="1"/>
      <c r="M5" s="1"/>
      <c r="N5" s="1"/>
      <c r="O5" s="1"/>
      <c r="P5" s="1"/>
      <c r="Q5" s="1"/>
      <c r="R5" s="1"/>
      <c r="S5" s="1"/>
    </row>
    <row r="6" spans="1:23" ht="57" customHeight="1">
      <c r="A6" s="8" t="s">
        <v>245</v>
      </c>
      <c r="B6" s="229"/>
      <c r="C6" s="45" t="s">
        <v>833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834</v>
      </c>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T12" s="56"/>
      <c r="W12" s="12">
        <f>MATCH($C$1,RAG!$B$1:$B$74, 0)</f>
        <v>38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835</v>
      </c>
      <c r="O13" s="65" t="s">
        <v>417</v>
      </c>
      <c r="P13" s="53" t="s">
        <v>584</v>
      </c>
      <c r="Q13" s="53"/>
      <c r="R13" s="38" t="s">
        <v>522</v>
      </c>
      <c r="S13" s="67"/>
      <c r="T13" s="57"/>
      <c r="W13" s="12">
        <f>MATCH($C$1,RAG!$B$1:$B$74, 0)</f>
        <v>38</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836</v>
      </c>
      <c r="O14" s="65" t="s">
        <v>417</v>
      </c>
      <c r="P14" s="53" t="s">
        <v>435</v>
      </c>
      <c r="Q14" s="70" t="s">
        <v>524</v>
      </c>
      <c r="R14" s="38" t="s">
        <v>295</v>
      </c>
      <c r="S14" s="53"/>
      <c r="T14" s="56"/>
      <c r="W14" s="12">
        <f>MATCH($C$1,RAG!$B$1:$B$74, 0)</f>
        <v>38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MATCH($C$1,RAG!$B$1:$B$74, 0)</f>
        <v>38</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MATCH($C$1,RAG!$B$1:$B$74, 0)</f>
        <v>38</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MATCH($C$1,RAG!$B$1:$B$74, 0)</f>
        <v>38</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2067</v>
      </c>
      <c r="O18" s="65" t="s">
        <v>417</v>
      </c>
      <c r="P18" s="67"/>
      <c r="Q18" s="53"/>
      <c r="R18" s="38" t="s">
        <v>298</v>
      </c>
      <c r="S18" s="67"/>
      <c r="T18" s="56"/>
      <c r="W18" s="12">
        <f>MATCH($C$1,RAG!$B$1:$B$74, 0)</f>
        <v>38</v>
      </c>
    </row>
    <row r="19" spans="1:23" ht="217.5">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93" t="s">
        <v>2068</v>
      </c>
      <c r="O19" s="65" t="s">
        <v>439</v>
      </c>
      <c r="P19" s="53" t="s">
        <v>435</v>
      </c>
      <c r="Q19" s="53" t="s">
        <v>1917</v>
      </c>
      <c r="R19" s="38" t="s">
        <v>295</v>
      </c>
      <c r="S19" s="67"/>
      <c r="T19" s="56"/>
      <c r="W19" s="12">
        <f>MATCH($C$1,RAG!$B$1:$B$74, 0)</f>
        <v>38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837</v>
      </c>
      <c r="O20" s="65" t="s">
        <v>439</v>
      </c>
      <c r="P20" s="53"/>
      <c r="Q20" s="53"/>
      <c r="R20" s="38" t="s">
        <v>298</v>
      </c>
      <c r="S20" s="53"/>
      <c r="T20" s="58"/>
      <c r="W20" s="12">
        <f>MATCH($C$1,RAG!$B$1:$B$74, 0)</f>
        <v>38</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838</v>
      </c>
      <c r="O21" s="65" t="s">
        <v>417</v>
      </c>
      <c r="P21" s="67"/>
      <c r="Q21" s="53"/>
      <c r="R21" s="38" t="s">
        <v>295</v>
      </c>
      <c r="S21" s="53"/>
      <c r="T21" s="58"/>
      <c r="W21" s="12">
        <f>MATCH($C$1,RAG!$B$1:$B$74, 0)</f>
        <v>38</v>
      </c>
    </row>
    <row r="22" spans="1:23" ht="183" customHeight="1">
      <c r="A22" s="189" t="s">
        <v>463</v>
      </c>
      <c r="B22" s="41" t="s">
        <v>15</v>
      </c>
      <c r="C22" s="40" t="s">
        <v>464</v>
      </c>
      <c r="D22" s="11" t="s">
        <v>417</v>
      </c>
      <c r="E22" s="11">
        <f ca="1">COUNTIFS(INDIRECT("RAG!$C$"&amp;$W22&amp;":$AX$"&amp;$W22),E$11,RAG!$C$2:$AX$2,$B22)</f>
        <v>3</v>
      </c>
      <c r="F22" s="11">
        <f ca="1">COUNTIFS(INDIRECT("RAG!$C$"&amp;$W22&amp;":$AX$"&amp;$W22),F$11,RAG!$C$2:$AX$2,$B22)</f>
        <v>2</v>
      </c>
      <c r="G22" s="11">
        <f ca="1">COUNTIFS(INDIRECT("RAG!$C$"&amp;$W22&amp;":$AX$"&amp;$W22),G$11,RAG!$C$2:$AX$2,$B22)</f>
        <v>0</v>
      </c>
      <c r="H22" s="47" t="s">
        <v>418</v>
      </c>
      <c r="I22" s="47" t="s">
        <v>458</v>
      </c>
      <c r="J22" s="47" t="s">
        <v>428</v>
      </c>
      <c r="K22" s="47" t="s">
        <v>421</v>
      </c>
      <c r="L22" s="47" t="s">
        <v>430</v>
      </c>
      <c r="M22" s="38" t="s">
        <v>300</v>
      </c>
      <c r="N22" s="53" t="s">
        <v>2069</v>
      </c>
      <c r="O22" s="65" t="s">
        <v>417</v>
      </c>
      <c r="P22" s="53" t="s">
        <v>466</v>
      </c>
      <c r="Q22" s="53" t="s">
        <v>605</v>
      </c>
      <c r="R22" s="38" t="s">
        <v>300</v>
      </c>
      <c r="S22" s="73" t="s">
        <v>468</v>
      </c>
      <c r="T22" s="56"/>
      <c r="W22" s="12">
        <f>MATCH($C$1,RAG!$B$1:$B$74, 0)</f>
        <v>38</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MATCH($C$1,RAG!$B$1:$B$74, 0)</f>
        <v>38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839</v>
      </c>
      <c r="O24" s="65" t="s">
        <v>439</v>
      </c>
      <c r="P24" s="53" t="s">
        <v>555</v>
      </c>
      <c r="Q24" s="70" t="s">
        <v>608</v>
      </c>
      <c r="R24" s="38" t="s">
        <v>295</v>
      </c>
      <c r="S24" s="53"/>
      <c r="T24" s="58"/>
      <c r="W24" s="12">
        <f>MATCH($C$1,RAG!$B$1:$B$74, 0)</f>
        <v>38</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840</v>
      </c>
      <c r="O25" s="65" t="s">
        <v>439</v>
      </c>
      <c r="P25" s="53" t="s">
        <v>483</v>
      </c>
      <c r="Q25" s="53" t="s">
        <v>484</v>
      </c>
      <c r="R25" s="38" t="s">
        <v>295</v>
      </c>
      <c r="S25" s="92"/>
      <c r="T25" s="58"/>
      <c r="W25" s="12">
        <f>MATCH($C$1,RAG!$B$1:$B$74, 0)</f>
        <v>38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2071</v>
      </c>
      <c r="O26" s="65" t="s">
        <v>439</v>
      </c>
      <c r="P26" s="46" t="s">
        <v>487</v>
      </c>
      <c r="Q26" s="46" t="s">
        <v>841</v>
      </c>
      <c r="R26" s="38" t="s">
        <v>295</v>
      </c>
      <c r="S26" s="67"/>
      <c r="T26" s="58"/>
      <c r="W26" s="12">
        <f>MATCH($C$1,RAG!$B$1:$B$74, 0)</f>
        <v>38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MATCH($C$1,RAG!$B$1:$B$74, 0)</f>
        <v>38</v>
      </c>
    </row>
  </sheetData>
  <sheetProtection algorithmName="SHA-512" hashValue="b//B1tfvCf2d+9B19p4DTHNPGQ/4B/vFeb5Wi0xBdeCatdhX5dlrUfozy5kJOngchxaHk1uvW9mxFzGVh+gYjg==" saltValue="u9pN3fGOu0iku0LUxZKAEA==" spinCount="100000" sheet="1" objects="1" scenarios="1"/>
  <mergeCells count="3">
    <mergeCell ref="A10:C10"/>
    <mergeCell ref="D10:G10"/>
    <mergeCell ref="H10:S10"/>
  </mergeCells>
  <conditionalFormatting sqref="E12:E27">
    <cfRule type="cellIs" dxfId="1312" priority="104" operator="greaterThan">
      <formula>0</formula>
    </cfRule>
  </conditionalFormatting>
  <conditionalFormatting sqref="F12:F14 F16:F27">
    <cfRule type="cellIs" dxfId="1311" priority="103" operator="greaterThan">
      <formula>0</formula>
    </cfRule>
  </conditionalFormatting>
  <conditionalFormatting sqref="G12:G14 G16:G27">
    <cfRule type="cellIs" dxfId="1310" priority="102" operator="greaterThan">
      <formula>0</formula>
    </cfRule>
  </conditionalFormatting>
  <conditionalFormatting sqref="M12:M27">
    <cfRule type="cellIs" dxfId="1309" priority="6" operator="equal">
      <formula>"Minor Negative"</formula>
    </cfRule>
    <cfRule type="cellIs" dxfId="1308" priority="7" operator="equal">
      <formula>"Significant Negative"</formula>
    </cfRule>
    <cfRule type="cellIs" dxfId="1307" priority="8" operator="equal">
      <formula>"Minor Positive"</formula>
    </cfRule>
    <cfRule type="cellIs" dxfId="1306" priority="9" operator="equal">
      <formula>"Significant Positive"</formula>
    </cfRule>
    <cfRule type="cellIs" dxfId="1305" priority="10" operator="equal">
      <formula>"Neutral"</formula>
    </cfRule>
  </conditionalFormatting>
  <conditionalFormatting sqref="N21">
    <cfRule type="cellIs" dxfId="1304" priority="61" operator="equal">
      <formula>"Significant Negative"</formula>
    </cfRule>
    <cfRule type="cellIs" dxfId="1303" priority="62" operator="equal">
      <formula>"Minor Negative"</formula>
    </cfRule>
    <cfRule type="cellIs" dxfId="1302" priority="63" operator="equal">
      <formula>"Uncertain"</formula>
    </cfRule>
    <cfRule type="cellIs" dxfId="1301" priority="64" operator="equal">
      <formula>"Neutral"</formula>
    </cfRule>
    <cfRule type="cellIs" dxfId="1300" priority="65" operator="equal">
      <formula>"Minor Positive"</formula>
    </cfRule>
    <cfRule type="cellIs" dxfId="1299" priority="66" operator="equal">
      <formula>"Significant Positive"</formula>
    </cfRule>
  </conditionalFormatting>
  <conditionalFormatting sqref="R12:R27">
    <cfRule type="cellIs" dxfId="1298" priority="1" operator="equal">
      <formula>"Minor Negative"</formula>
    </cfRule>
    <cfRule type="cellIs" dxfId="1297" priority="2" operator="equal">
      <formula>"Significant Negative"</formula>
    </cfRule>
    <cfRule type="cellIs" dxfId="1296" priority="3" operator="equal">
      <formula>"Minor Positive"</formula>
    </cfRule>
    <cfRule type="cellIs" dxfId="1295" priority="4" operator="equal">
      <formula>"Significant Positive"</formula>
    </cfRule>
    <cfRule type="cellIs" dxfId="1294" priority="5" operator="equal">
      <formula>"Neutral"</formula>
    </cfRule>
  </conditionalFormatting>
  <dataValidations count="7">
    <dataValidation type="list" allowBlank="1" showInputMessage="1" showErrorMessage="1" sqref="H12:H27" xr:uid="{D0E8A9FF-1BF6-4E10-BEB5-7BE1FA2CE087}">
      <formula1>"Direct,Indirect,N/A"</formula1>
    </dataValidation>
    <dataValidation type="list" allowBlank="1" showInputMessage="1" showErrorMessage="1" sqref="I12:I27" xr:uid="{752EF184-E656-4CFF-84B8-BA35D3214D46}">
      <formula1>"Low,Medium,High,N/A"</formula1>
    </dataValidation>
    <dataValidation type="list" allowBlank="1" showInputMessage="1" showErrorMessage="1" sqref="J12:J27" xr:uid="{BC11ED48-DB7F-469C-BCE2-5226E4F6E24D}">
      <formula1>"Short(&lt;5yrs),Short/Medium,Medium(10yrs),Medium/Long,Long(20+yrs),N/A"</formula1>
    </dataValidation>
    <dataValidation type="list" allowBlank="1" showInputMessage="1" showErrorMessage="1" sqref="K12:K27" xr:uid="{7EEF6C02-5FF3-4D5E-8205-FF8398D06F08}">
      <formula1>"Localised,District-wide,Regional,National,N/A"</formula1>
    </dataValidation>
    <dataValidation type="list" allowBlank="1" showInputMessage="1" showErrorMessage="1" sqref="L12:L27" xr:uid="{835EB227-4280-446D-B5A6-310F49DAD2C0}">
      <formula1>"Permenant/Irreversible,Permenant/Reversible,Temporary/Irreversible,Temporary/Reversible,N/A"</formula1>
    </dataValidation>
    <dataValidation type="list" allowBlank="1" showInputMessage="1" showErrorMessage="1" sqref="R12:R27 M12:M27" xr:uid="{403C3275-C759-40D7-8235-1A65BC9F5147}">
      <formula1>"Significant Positive,Minor Positive,Neutral,Uncertain,Minor Negative,Significant Negative"</formula1>
    </dataValidation>
    <dataValidation type="list" allowBlank="1" showInputMessage="1" showErrorMessage="1" sqref="D12:D27 O12:O27" xr:uid="{F65B9E4F-CE7C-45A7-8EA5-0BEE8127E5E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5FC71-BE7D-4FE2-9E34-B34DFAC70883}">
  <sheetPr>
    <tabColor theme="5" tint="0.59999389629810485"/>
  </sheetPr>
  <dimension ref="A1:W27"/>
  <sheetViews>
    <sheetView showGridLines="0" showWhiteSpace="0" zoomScale="60" zoomScaleNormal="60" zoomScaleSheetLayoutView="51" zoomScalePageLayoutView="20" workbookViewId="0">
      <pane xSplit="2" topLeftCell="L1" activePane="topRight" state="frozen"/>
      <selection activeCell="P6" sqref="P6"/>
      <selection pane="topRight" activeCell="N12" sqref="N12"/>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8.7265625" bestFit="1" customWidth="1"/>
    <col min="23" max="23" width="8.7265625" hidden="1" customWidth="1"/>
  </cols>
  <sheetData>
    <row r="1" spans="1:23">
      <c r="A1" s="7" t="s">
        <v>240</v>
      </c>
      <c r="B1" s="228"/>
      <c r="C1" s="45" t="s">
        <v>103</v>
      </c>
      <c r="D1" s="63"/>
      <c r="E1" s="63"/>
      <c r="F1" s="63"/>
      <c r="G1" s="63"/>
      <c r="H1" s="63"/>
      <c r="I1" s="1"/>
      <c r="J1" s="1"/>
      <c r="K1" s="1"/>
      <c r="L1" s="1"/>
      <c r="M1" s="1"/>
      <c r="N1" s="1"/>
      <c r="O1" s="1"/>
      <c r="P1" s="1"/>
      <c r="Q1" s="1"/>
      <c r="R1" s="1"/>
      <c r="S1" s="1"/>
    </row>
    <row r="2" spans="1:23">
      <c r="A2" s="7" t="s">
        <v>241</v>
      </c>
      <c r="B2" s="228"/>
      <c r="C2" s="45" t="s">
        <v>842</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843</v>
      </c>
      <c r="D4" s="63"/>
      <c r="E4" s="63"/>
      <c r="F4" s="63"/>
      <c r="G4" s="63"/>
      <c r="H4" s="63"/>
      <c r="I4" s="1"/>
      <c r="J4" s="1"/>
      <c r="K4" s="1"/>
      <c r="L4" s="1"/>
      <c r="M4" s="1"/>
      <c r="N4" s="1"/>
      <c r="O4" s="1"/>
      <c r="P4" s="1"/>
      <c r="Q4" s="1"/>
      <c r="R4" s="1"/>
      <c r="S4" s="1"/>
    </row>
    <row r="5" spans="1:23">
      <c r="A5" s="8" t="s">
        <v>244</v>
      </c>
      <c r="B5" s="229"/>
      <c r="C5" s="14">
        <v>9.16</v>
      </c>
      <c r="D5" s="63"/>
      <c r="E5" s="63"/>
      <c r="F5" s="63"/>
      <c r="G5" s="63"/>
      <c r="H5" s="63"/>
      <c r="I5" s="1"/>
      <c r="J5" s="1"/>
      <c r="K5" s="1"/>
      <c r="L5" s="1"/>
      <c r="M5" s="1"/>
      <c r="N5" s="1"/>
      <c r="O5" s="1"/>
      <c r="P5" s="1"/>
      <c r="Q5" s="1"/>
      <c r="R5" s="1"/>
      <c r="S5" s="1"/>
    </row>
    <row r="6" spans="1:23" ht="57" customHeight="1">
      <c r="A6" s="8" t="s">
        <v>245</v>
      </c>
      <c r="B6" s="229"/>
      <c r="C6" s="45" t="s">
        <v>844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t="s">
        <v>405</v>
      </c>
      <c r="D9" s="104">
        <v>46205</v>
      </c>
      <c r="E9" s="1"/>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79"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2074</v>
      </c>
      <c r="O12" s="227" t="s">
        <v>417</v>
      </c>
      <c r="P12" s="226" t="s">
        <v>565</v>
      </c>
      <c r="Q12" s="70" t="s">
        <v>1999</v>
      </c>
      <c r="R12" s="218" t="s">
        <v>300</v>
      </c>
      <c r="S12" s="221"/>
      <c r="T12" s="56"/>
      <c r="W12" s="12">
        <v>75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845</v>
      </c>
      <c r="O13" s="65" t="s">
        <v>417</v>
      </c>
      <c r="P13" s="53"/>
      <c r="Q13" s="53"/>
      <c r="R13" s="38" t="s">
        <v>522</v>
      </c>
      <c r="S13" s="67"/>
      <c r="T13" s="57"/>
      <c r="W13" s="12">
        <v>75</v>
      </c>
    </row>
    <row r="14" spans="1:23" ht="208" customHeight="1">
      <c r="A14" s="189" t="s">
        <v>432</v>
      </c>
      <c r="B14" s="41" t="s">
        <v>31</v>
      </c>
      <c r="C14" s="40" t="s">
        <v>433</v>
      </c>
      <c r="D14" s="11" t="s">
        <v>417</v>
      </c>
      <c r="E14" s="11">
        <f ca="1">COUNTIFS(INDIRECT("RAG!$C$"&amp;$W14&amp;":$AX$"&amp;$W14),E$11,RAG!$C$2:$AX$2,$B14)</f>
        <v>4</v>
      </c>
      <c r="F14" s="11">
        <f ca="1">COUNTIFS(INDIRECT("RAG!$C$"&amp;$W14&amp;":$AX$"&amp;$W14),F$11,RAG!$C$2:$AX$2,$B14)</f>
        <v>0</v>
      </c>
      <c r="G14" s="11">
        <f ca="1">COUNTIFS(INDIRECT("RAG!$C$"&amp;$W14&amp;":$AX$"&amp;$W14),G$11,RAG!$C$2:$AX$2,$B14)</f>
        <v>4</v>
      </c>
      <c r="H14" s="47" t="s">
        <v>230</v>
      </c>
      <c r="I14" s="47" t="s">
        <v>230</v>
      </c>
      <c r="J14" s="47" t="s">
        <v>230</v>
      </c>
      <c r="K14" s="47" t="s">
        <v>230</v>
      </c>
      <c r="L14" s="47" t="s">
        <v>230</v>
      </c>
      <c r="M14" s="38" t="s">
        <v>295</v>
      </c>
      <c r="N14" s="53" t="s">
        <v>846</v>
      </c>
      <c r="O14" s="65" t="s">
        <v>417</v>
      </c>
      <c r="P14" s="53" t="s">
        <v>435</v>
      </c>
      <c r="Q14" s="70" t="s">
        <v>568</v>
      </c>
      <c r="R14" s="38" t="s">
        <v>295</v>
      </c>
      <c r="S14" s="53"/>
      <c r="T14" s="56"/>
      <c r="W14" s="12">
        <v>75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v>75</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504</v>
      </c>
      <c r="O16" s="65" t="s">
        <v>417</v>
      </c>
      <c r="P16" s="67"/>
      <c r="Q16" s="67"/>
      <c r="R16" s="38" t="s">
        <v>295</v>
      </c>
      <c r="S16" s="67"/>
      <c r="T16" s="58"/>
      <c r="W16" s="12">
        <v>75</v>
      </c>
    </row>
    <row r="17" spans="1:23" ht="1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847</v>
      </c>
      <c r="O17" s="65" t="s">
        <v>417</v>
      </c>
      <c r="P17" s="67"/>
      <c r="Q17" s="66"/>
      <c r="R17" s="38" t="s">
        <v>294</v>
      </c>
      <c r="S17" s="53"/>
      <c r="T17" s="58"/>
      <c r="W17" s="12">
        <v>75</v>
      </c>
    </row>
    <row r="18" spans="1:23" ht="107.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848</v>
      </c>
      <c r="O18" s="65" t="s">
        <v>417</v>
      </c>
      <c r="P18" s="67"/>
      <c r="Q18" s="53"/>
      <c r="R18" s="38" t="s">
        <v>295</v>
      </c>
      <c r="S18" s="67"/>
      <c r="T18" s="56"/>
      <c r="W18" s="12">
        <v>75</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53" t="s">
        <v>849</v>
      </c>
      <c r="O19" s="65" t="s">
        <v>439</v>
      </c>
      <c r="P19" s="53" t="s">
        <v>435</v>
      </c>
      <c r="Q19" s="53" t="s">
        <v>587</v>
      </c>
      <c r="R19" s="38" t="s">
        <v>295</v>
      </c>
      <c r="S19" s="67"/>
      <c r="T19" s="56"/>
      <c r="W19" s="12">
        <v>75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850</v>
      </c>
      <c r="O20" s="65" t="s">
        <v>439</v>
      </c>
      <c r="P20" s="53" t="s">
        <v>435</v>
      </c>
      <c r="Q20" s="53" t="s">
        <v>794</v>
      </c>
      <c r="R20" s="38" t="s">
        <v>294</v>
      </c>
      <c r="S20" s="53"/>
      <c r="T20" s="58"/>
      <c r="W20" s="12">
        <v>75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851</v>
      </c>
      <c r="O21" s="65" t="s">
        <v>417</v>
      </c>
      <c r="P21" s="67"/>
      <c r="Q21" s="53"/>
      <c r="R21" s="38" t="s">
        <v>295</v>
      </c>
      <c r="S21" s="53"/>
      <c r="T21" s="58"/>
      <c r="W21" s="12">
        <v>75</v>
      </c>
    </row>
    <row r="22" spans="1:23" ht="306" customHeight="1">
      <c r="A22" s="189" t="s">
        <v>463</v>
      </c>
      <c r="B22" s="41" t="s">
        <v>15</v>
      </c>
      <c r="C22" s="40" t="s">
        <v>464</v>
      </c>
      <c r="D22" s="11" t="s">
        <v>417</v>
      </c>
      <c r="E22" s="11">
        <f ca="1">COUNTIFS(INDIRECT("RAG!$C$"&amp;$W22&amp;":$AX$"&amp;$W22),E$11,RAG!$C$2:$AX$2,$B22)</f>
        <v>4</v>
      </c>
      <c r="F22" s="11">
        <f ca="1">COUNTIFS(INDIRECT("RAG!$C$"&amp;$W22&amp;":$AX$"&amp;$W22),F$11,RAG!$C$2:$AX$2,$B22)</f>
        <v>0</v>
      </c>
      <c r="G22" s="11">
        <f ca="1">COUNTIFS(INDIRECT("RAG!$C$"&amp;$W22&amp;":$AX$"&amp;$W22),G$11,RAG!$C$2:$AX$2,$B22)</f>
        <v>1</v>
      </c>
      <c r="H22" s="47" t="s">
        <v>418</v>
      </c>
      <c r="I22" s="47" t="s">
        <v>458</v>
      </c>
      <c r="J22" s="47" t="s">
        <v>428</v>
      </c>
      <c r="K22" s="47" t="s">
        <v>421</v>
      </c>
      <c r="L22" s="47" t="s">
        <v>430</v>
      </c>
      <c r="M22" s="38" t="s">
        <v>300</v>
      </c>
      <c r="N22" s="53" t="s">
        <v>2072</v>
      </c>
      <c r="O22" s="65" t="s">
        <v>417</v>
      </c>
      <c r="P22" s="53" t="s">
        <v>644</v>
      </c>
      <c r="Q22" s="53" t="s">
        <v>852</v>
      </c>
      <c r="R22" s="38" t="s">
        <v>297</v>
      </c>
      <c r="S22" s="73" t="s">
        <v>468</v>
      </c>
      <c r="T22" s="56"/>
      <c r="W22" s="12">
        <v>75</v>
      </c>
    </row>
    <row r="23" spans="1:23" ht="409.6"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853</v>
      </c>
      <c r="O23" s="65" t="s">
        <v>417</v>
      </c>
      <c r="P23" s="70" t="s">
        <v>575</v>
      </c>
      <c r="Q23" s="53" t="s">
        <v>2073</v>
      </c>
      <c r="R23" s="38" t="s">
        <v>300</v>
      </c>
      <c r="S23" s="67"/>
      <c r="T23" s="56"/>
      <c r="W23" s="12">
        <v>75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854</v>
      </c>
      <c r="O24" s="65" t="s">
        <v>439</v>
      </c>
      <c r="P24" s="53"/>
      <c r="Q24" s="70" t="s">
        <v>608</v>
      </c>
      <c r="R24" s="38" t="s">
        <v>295</v>
      </c>
      <c r="S24" s="53"/>
      <c r="T24" s="58"/>
      <c r="W24" s="12">
        <v>75</v>
      </c>
    </row>
    <row r="25" spans="1:23" ht="198.6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855</v>
      </c>
      <c r="O25" s="65" t="s">
        <v>439</v>
      </c>
      <c r="P25" s="53" t="s">
        <v>483</v>
      </c>
      <c r="Q25" s="53" t="s">
        <v>798</v>
      </c>
      <c r="R25" s="38" t="s">
        <v>295</v>
      </c>
      <c r="S25" s="67"/>
      <c r="T25" s="58"/>
      <c r="W25" s="12">
        <v>75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856</v>
      </c>
      <c r="O26" s="65" t="s">
        <v>439</v>
      </c>
      <c r="P26" s="46" t="s">
        <v>487</v>
      </c>
      <c r="Q26" s="46" t="s">
        <v>800</v>
      </c>
      <c r="R26" s="38" t="s">
        <v>295</v>
      </c>
      <c r="S26" s="67"/>
      <c r="T26" s="58"/>
      <c r="W26" s="12">
        <v>75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v>75</v>
      </c>
    </row>
  </sheetData>
  <sheetProtection algorithmName="SHA-512" hashValue="/dftt2g/xFI1+e1ZpqIZKoNsg/S53s65BBweHdF+ct3fT6mjXBsmHskazFPewYTtud2F6So+5JQGYahMXlH/GQ==" saltValue="Mc8q2xT3auOjqiS+cRK7mQ==" spinCount="100000" sheet="1" objects="1" scenarios="1"/>
  <mergeCells count="3">
    <mergeCell ref="A10:C10"/>
    <mergeCell ref="D10:G10"/>
    <mergeCell ref="H10:S10"/>
  </mergeCells>
  <conditionalFormatting sqref="E12:E27">
    <cfRule type="cellIs" dxfId="1293" priority="29" operator="greaterThan">
      <formula>0</formula>
    </cfRule>
  </conditionalFormatting>
  <conditionalFormatting sqref="F12:F14 F16:F27">
    <cfRule type="cellIs" dxfId="1292" priority="28" operator="greaterThan">
      <formula>0</formula>
    </cfRule>
  </conditionalFormatting>
  <conditionalFormatting sqref="G12:G14 G16:G27">
    <cfRule type="cellIs" dxfId="1291" priority="27" operator="greaterThan">
      <formula>0</formula>
    </cfRule>
  </conditionalFormatting>
  <conditionalFormatting sqref="M12:M27">
    <cfRule type="cellIs" dxfId="1290" priority="6" operator="equal">
      <formula>"Minor Negative"</formula>
    </cfRule>
    <cfRule type="cellIs" dxfId="1289" priority="7" operator="equal">
      <formula>"Significant Negative"</formula>
    </cfRule>
    <cfRule type="cellIs" dxfId="1288" priority="8" operator="equal">
      <formula>"Minor Positive"</formula>
    </cfRule>
    <cfRule type="cellIs" dxfId="1287" priority="9" operator="equal">
      <formula>"Significant Positive"</formula>
    </cfRule>
    <cfRule type="cellIs" dxfId="1286" priority="10" operator="equal">
      <formula>"Neutral"</formula>
    </cfRule>
  </conditionalFormatting>
  <conditionalFormatting sqref="N21">
    <cfRule type="cellIs" dxfId="1285" priority="11" operator="equal">
      <formula>"Significant Negative"</formula>
    </cfRule>
    <cfRule type="cellIs" dxfId="1284" priority="12" operator="equal">
      <formula>"Minor Negative"</formula>
    </cfRule>
    <cfRule type="cellIs" dxfId="1283" priority="13" operator="equal">
      <formula>"Uncertain"</formula>
    </cfRule>
    <cfRule type="cellIs" dxfId="1282" priority="14" operator="equal">
      <formula>"Neutral"</formula>
    </cfRule>
    <cfRule type="cellIs" dxfId="1281" priority="15" operator="equal">
      <formula>"Minor Positive"</formula>
    </cfRule>
    <cfRule type="cellIs" dxfId="1280" priority="16" operator="equal">
      <formula>"Significant Positive"</formula>
    </cfRule>
  </conditionalFormatting>
  <conditionalFormatting sqref="R12:R27">
    <cfRule type="cellIs" dxfId="1279" priority="1" operator="equal">
      <formula>"Minor Negative"</formula>
    </cfRule>
    <cfRule type="cellIs" dxfId="1278" priority="2" operator="equal">
      <formula>"Significant Negative"</formula>
    </cfRule>
    <cfRule type="cellIs" dxfId="1277" priority="3" operator="equal">
      <formula>"Minor Positive"</formula>
    </cfRule>
    <cfRule type="cellIs" dxfId="1276" priority="4" operator="equal">
      <formula>"Significant Positive"</formula>
    </cfRule>
    <cfRule type="cellIs" dxfId="1275" priority="5" operator="equal">
      <formula>"Neutral"</formula>
    </cfRule>
  </conditionalFormatting>
  <dataValidations count="7">
    <dataValidation type="list" allowBlank="1" showInputMessage="1" showErrorMessage="1" sqref="H12:H27" xr:uid="{2A94B09A-DDFC-4585-83E1-D89DC2ABBA53}">
      <formula1>"Direct,Indirect,N/A"</formula1>
    </dataValidation>
    <dataValidation type="list" allowBlank="1" showInputMessage="1" showErrorMessage="1" sqref="I12:I27" xr:uid="{1CC51322-A1FF-4F8A-9152-9E2B6614BACF}">
      <formula1>"Low,Medium,High,N/A"</formula1>
    </dataValidation>
    <dataValidation type="list" allowBlank="1" showInputMessage="1" showErrorMessage="1" sqref="J12:J27" xr:uid="{BB0BFE0B-041D-4902-BE85-8AE95B2675D1}">
      <formula1>"Short(&lt;5yrs),Short/Medium,Medium(10yrs),Medium/Long,Long(20+yrs),N/A"</formula1>
    </dataValidation>
    <dataValidation type="list" allowBlank="1" showInputMessage="1" showErrorMessage="1" sqref="K12:K27" xr:uid="{B4E8ED65-273B-45DC-B025-12BFC66F7961}">
      <formula1>"Localised,District-wide,Regional,National,N/A"</formula1>
    </dataValidation>
    <dataValidation type="list" allowBlank="1" showInputMessage="1" showErrorMessage="1" sqref="L12:L27" xr:uid="{F5E34FE8-0DD7-4A67-B3AA-6318B4A3C011}">
      <formula1>"Permenant/Irreversible,Permenant/Reversible,Temporary/Irreversible,Temporary/Reversible,N/A"</formula1>
    </dataValidation>
    <dataValidation type="list" allowBlank="1" showInputMessage="1" showErrorMessage="1" sqref="R12:R27 M12:M27" xr:uid="{D7708CBB-6D45-4E7A-AA2A-5730D040CE49}">
      <formula1>"Significant Positive,Minor Positive,Neutral,Uncertain,Minor Negative,Significant Negative"</formula1>
    </dataValidation>
    <dataValidation type="list" allowBlank="1" showInputMessage="1" showErrorMessage="1" sqref="D12:D27 O12:O27" xr:uid="{65BAB054-BA9D-475E-A846-D6E220BC0B0B}">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A97EC-A9B4-4D61-9468-D256ADDC13B0}">
  <sheetPr>
    <tabColor theme="5" tint="0.59999389629810485"/>
  </sheetPr>
  <dimension ref="A1:V27"/>
  <sheetViews>
    <sheetView showGridLines="0" showWhiteSpace="0" topLeftCell="J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8.7265625" bestFit="1" customWidth="1"/>
    <col min="21" max="21" width="8.7265625" hidden="1" customWidth="1"/>
    <col min="22" max="22" width="9.1796875" hidden="1" customWidth="1"/>
    <col min="23" max="24" width="0" hidden="1" customWidth="1"/>
  </cols>
  <sheetData>
    <row r="1" spans="1:22">
      <c r="A1" s="7" t="s">
        <v>240</v>
      </c>
      <c r="B1" s="228"/>
      <c r="C1" s="45" t="s">
        <v>104</v>
      </c>
      <c r="D1" s="63"/>
      <c r="E1" s="63"/>
      <c r="F1" s="63"/>
      <c r="G1" s="63"/>
      <c r="H1" s="63"/>
      <c r="I1" s="1"/>
      <c r="J1" s="1"/>
      <c r="K1" s="1"/>
      <c r="L1" s="1"/>
      <c r="M1" s="1"/>
      <c r="N1" s="1"/>
      <c r="O1" s="1"/>
      <c r="P1" s="1"/>
      <c r="Q1" s="1"/>
      <c r="R1" s="1"/>
      <c r="S1" s="1"/>
    </row>
    <row r="2" spans="1:22">
      <c r="A2" s="7" t="s">
        <v>241</v>
      </c>
      <c r="B2" s="228"/>
      <c r="C2" s="45" t="s">
        <v>860</v>
      </c>
      <c r="D2" s="63"/>
      <c r="E2" s="63"/>
      <c r="F2" s="63"/>
      <c r="G2" s="63"/>
      <c r="H2" s="63"/>
      <c r="I2" s="1"/>
      <c r="J2" s="1"/>
      <c r="K2" s="1"/>
      <c r="L2" s="1"/>
      <c r="M2" s="1"/>
      <c r="N2" s="1"/>
      <c r="O2" s="1"/>
      <c r="P2" s="1"/>
      <c r="Q2" s="1"/>
      <c r="R2" s="1"/>
      <c r="S2" s="1"/>
    </row>
    <row r="3" spans="1:22">
      <c r="A3" s="8" t="s">
        <v>242</v>
      </c>
      <c r="B3" s="229"/>
      <c r="C3" s="45">
        <v>200</v>
      </c>
      <c r="D3" s="63"/>
      <c r="E3" s="63"/>
      <c r="F3" s="63"/>
      <c r="G3" s="63"/>
      <c r="H3" s="63"/>
      <c r="I3" s="1"/>
      <c r="J3" s="1"/>
      <c r="K3" s="1"/>
      <c r="L3" s="1"/>
      <c r="M3" s="1"/>
      <c r="N3" s="1"/>
      <c r="O3" s="1"/>
      <c r="P3" s="1"/>
      <c r="Q3" s="1"/>
      <c r="R3" s="1"/>
      <c r="S3" s="1"/>
    </row>
    <row r="4" spans="1:22">
      <c r="A4" s="8" t="s">
        <v>243</v>
      </c>
      <c r="B4" s="229"/>
      <c r="C4" s="45" t="s">
        <v>861</v>
      </c>
      <c r="D4" s="63"/>
      <c r="E4" s="63"/>
      <c r="F4" s="63"/>
      <c r="G4" s="63"/>
      <c r="H4" s="63"/>
      <c r="I4" s="1"/>
      <c r="J4" s="1"/>
      <c r="K4" s="1"/>
      <c r="L4" s="1"/>
      <c r="M4" s="1"/>
      <c r="N4" s="1"/>
      <c r="O4" s="1"/>
      <c r="P4" s="1"/>
      <c r="Q4" s="1"/>
      <c r="R4" s="1"/>
      <c r="S4" s="1"/>
    </row>
    <row r="5" spans="1:22">
      <c r="A5" s="8" t="s">
        <v>244</v>
      </c>
      <c r="B5" s="229"/>
      <c r="C5" s="14">
        <v>8.24</v>
      </c>
      <c r="D5" s="63"/>
      <c r="E5" s="63"/>
      <c r="F5" s="63"/>
      <c r="G5" s="63"/>
      <c r="H5" s="63"/>
      <c r="I5" s="1"/>
      <c r="J5" s="1"/>
      <c r="K5" s="1"/>
      <c r="L5" s="1"/>
      <c r="M5" s="1"/>
      <c r="N5" s="1"/>
      <c r="O5" s="1"/>
      <c r="P5" s="1"/>
      <c r="Q5" s="1"/>
      <c r="R5" s="1"/>
      <c r="S5" s="1"/>
    </row>
    <row r="6" spans="1:22" ht="57" customHeight="1">
      <c r="A6" s="8" t="s">
        <v>245</v>
      </c>
      <c r="B6" s="229"/>
      <c r="C6" s="45" t="s">
        <v>862</v>
      </c>
      <c r="D6" s="63"/>
      <c r="E6" s="63"/>
      <c r="F6" s="63"/>
      <c r="G6" s="63"/>
      <c r="H6" s="63"/>
      <c r="I6" s="1"/>
      <c r="J6" s="1"/>
      <c r="K6" s="1"/>
      <c r="L6" s="1"/>
      <c r="M6" s="1"/>
      <c r="N6" s="1"/>
      <c r="O6" s="1"/>
      <c r="P6" s="1"/>
      <c r="Q6" s="1"/>
      <c r="R6" s="1"/>
      <c r="S6" s="1"/>
    </row>
    <row r="7" spans="1:22">
      <c r="A7" s="8" t="s">
        <v>246</v>
      </c>
      <c r="B7" s="229"/>
      <c r="C7" s="45" t="s">
        <v>402</v>
      </c>
      <c r="D7" s="63"/>
      <c r="E7" s="63"/>
      <c r="F7" s="63"/>
      <c r="G7" s="63"/>
      <c r="H7" s="63"/>
      <c r="I7" s="1"/>
      <c r="J7" s="1"/>
      <c r="K7" s="1"/>
      <c r="L7" s="1"/>
      <c r="M7" s="1"/>
      <c r="N7" s="1"/>
      <c r="O7" s="1"/>
      <c r="P7" s="1"/>
      <c r="Q7" s="1"/>
      <c r="R7" s="1"/>
      <c r="S7" s="1"/>
    </row>
    <row r="8" spans="1:22">
      <c r="A8" s="8" t="s">
        <v>247</v>
      </c>
      <c r="B8" s="229"/>
      <c r="C8" s="46" t="s">
        <v>403</v>
      </c>
      <c r="D8" s="64"/>
      <c r="E8" s="64"/>
      <c r="F8" s="64"/>
      <c r="G8" s="64"/>
      <c r="H8" s="64"/>
      <c r="I8" s="1"/>
      <c r="J8" s="1"/>
      <c r="K8" s="1"/>
      <c r="L8" s="1"/>
      <c r="M8" s="1"/>
      <c r="N8" s="1"/>
      <c r="O8" s="1"/>
      <c r="P8" s="1"/>
      <c r="Q8" s="1"/>
      <c r="R8" s="1"/>
      <c r="S8" s="1"/>
    </row>
    <row r="9" spans="1:22">
      <c r="A9" s="97" t="s">
        <v>404</v>
      </c>
      <c r="C9" s="231">
        <v>46197</v>
      </c>
      <c r="D9" s="99" t="s">
        <v>636</v>
      </c>
      <c r="E9" s="1" t="s">
        <v>406</v>
      </c>
      <c r="F9" s="1"/>
      <c r="G9" s="1"/>
      <c r="H9" s="1"/>
      <c r="I9" s="1"/>
      <c r="J9" s="1"/>
      <c r="K9" s="1"/>
      <c r="L9" s="1"/>
      <c r="M9" s="1"/>
      <c r="N9" s="1"/>
      <c r="O9" s="1"/>
      <c r="P9" s="1"/>
      <c r="Q9" s="1"/>
      <c r="R9" s="1"/>
      <c r="S9" s="1"/>
    </row>
    <row r="10" spans="1:22"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V11" s="12" t="s">
        <v>414</v>
      </c>
    </row>
    <row r="12" spans="1:22" ht="118.5" customHeight="1">
      <c r="A12" s="233" t="s">
        <v>415</v>
      </c>
      <c r="B12" s="215" t="s">
        <v>30</v>
      </c>
      <c r="C12" s="216" t="s">
        <v>416</v>
      </c>
      <c r="D12" s="217" t="s">
        <v>417</v>
      </c>
      <c r="E12" s="217">
        <f ca="1">COUNTIFS(INDIRECT("RAG!$C$"&amp;$V12&amp;":$AX$"&amp;$V12),E$11,RAG!$C$2:$AX$2,$B12)</f>
        <v>1</v>
      </c>
      <c r="F12" s="217">
        <f ca="1">COUNTIFS(INDIRECT("RAG!$C$"&amp;$V12&amp;":$AX$"&amp;$V12),F$11,RAG!$C$2:$AX$2,$B12)</f>
        <v>0</v>
      </c>
      <c r="G12" s="217">
        <f ca="1">COUNTIFS(INDIRECT("RAG!$C$"&amp;$V12&amp;":$AX$"&amp;$V12),G$11,RAG!$C$2:$AX$2,$B12)</f>
        <v>6</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V12" s="12">
        <f>MATCH($C$1,RAG!$B$1:$B$74, 0)</f>
        <v>40</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522</v>
      </c>
      <c r="N13" s="53" t="s">
        <v>863</v>
      </c>
      <c r="O13" s="65" t="s">
        <v>417</v>
      </c>
      <c r="P13" s="53"/>
      <c r="Q13" s="53"/>
      <c r="R13" s="38" t="s">
        <v>522</v>
      </c>
      <c r="S13" s="67"/>
      <c r="V13" s="12">
        <f>MATCH($C$1,RAG!$B$1:$B$74, 0)</f>
        <v>40</v>
      </c>
    </row>
    <row r="14" spans="1:22" ht="208" customHeight="1">
      <c r="A14" s="189" t="s">
        <v>432</v>
      </c>
      <c r="B14" s="41" t="s">
        <v>31</v>
      </c>
      <c r="C14" s="40" t="s">
        <v>433</v>
      </c>
      <c r="D14" s="11" t="s">
        <v>417</v>
      </c>
      <c r="E14" s="11">
        <f ca="1">COUNTIFS(INDIRECT("RAG!$C$"&amp;$V14&amp;":$AX$"&amp;$V14),E$11,RAG!$C$2:$AX$2,$B14)</f>
        <v>2</v>
      </c>
      <c r="F14" s="11">
        <f ca="1">COUNTIFS(INDIRECT("RAG!$C$"&amp;$V14&amp;":$AX$"&amp;$V14),F$11,RAG!$C$2:$AX$2,$B14)</f>
        <v>2</v>
      </c>
      <c r="G14" s="11">
        <f ca="1">COUNTIFS(INDIRECT("RAG!$C$"&amp;$V14&amp;":$AX$"&amp;$V14),G$11,RAG!$C$2:$AX$2,$B14)</f>
        <v>4</v>
      </c>
      <c r="H14" s="47" t="s">
        <v>230</v>
      </c>
      <c r="I14" s="47" t="s">
        <v>230</v>
      </c>
      <c r="J14" s="47" t="s">
        <v>230</v>
      </c>
      <c r="K14" s="47" t="s">
        <v>230</v>
      </c>
      <c r="L14" s="47" t="s">
        <v>230</v>
      </c>
      <c r="M14" s="38" t="s">
        <v>295</v>
      </c>
      <c r="N14" s="53" t="s">
        <v>864</v>
      </c>
      <c r="O14" s="65" t="s">
        <v>417</v>
      </c>
      <c r="P14" s="53" t="s">
        <v>435</v>
      </c>
      <c r="Q14" s="70" t="s">
        <v>545</v>
      </c>
      <c r="R14" s="38" t="s">
        <v>295</v>
      </c>
      <c r="S14" s="53"/>
      <c r="V14" s="12">
        <f>MATCH($C$1,RAG!$B$1:$B$74, 0)</f>
        <v>40</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V15" s="12">
        <f>MATCH($C$1,RAG!$B$1:$B$74, 0)</f>
        <v>40</v>
      </c>
    </row>
    <row r="16" spans="1:22" ht="87">
      <c r="A16" s="189" t="s">
        <v>441</v>
      </c>
      <c r="B16" s="41" t="s">
        <v>32</v>
      </c>
      <c r="C16" s="40" t="s">
        <v>442</v>
      </c>
      <c r="D16" s="11" t="s">
        <v>417</v>
      </c>
      <c r="E16" s="11">
        <f ca="1">COUNTIFS(INDIRECT("RAG!$C$"&amp;$V16&amp;":$AX$"&amp;$V16),E$11,RAG!$C$2:$AX$2,$B16)</f>
        <v>0</v>
      </c>
      <c r="F16" s="11">
        <f ca="1">COUNTIFS(INDIRECT("RAG!$C$"&amp;$V16&amp;":$AX$"&amp;$V16),F$11,RAG!$C$2:$AX$2,$B16)</f>
        <v>1</v>
      </c>
      <c r="G16" s="11">
        <f ca="1">COUNTIFS(INDIRECT("RAG!$C$"&amp;$V16&amp;":$AX$"&amp;$V16),G$11,RAG!$C$2:$AX$2,$B16)</f>
        <v>0</v>
      </c>
      <c r="H16" s="47" t="s">
        <v>230</v>
      </c>
      <c r="I16" s="47" t="s">
        <v>230</v>
      </c>
      <c r="J16" s="47" t="s">
        <v>230</v>
      </c>
      <c r="K16" s="47" t="s">
        <v>230</v>
      </c>
      <c r="L16" s="47" t="s">
        <v>230</v>
      </c>
      <c r="M16" s="38" t="s">
        <v>295</v>
      </c>
      <c r="N16" s="53" t="s">
        <v>699</v>
      </c>
      <c r="O16" s="65" t="s">
        <v>417</v>
      </c>
      <c r="P16" s="67"/>
      <c r="Q16" s="67"/>
      <c r="R16" s="38" t="s">
        <v>295</v>
      </c>
      <c r="S16" s="67"/>
      <c r="V16" s="12">
        <f>MATCH($C$1,RAG!$B$1:$B$74, 0)</f>
        <v>40</v>
      </c>
    </row>
    <row r="17" spans="1:22" ht="64.5" customHeight="1">
      <c r="A17" s="189" t="s">
        <v>444</v>
      </c>
      <c r="B17" s="41" t="s">
        <v>7</v>
      </c>
      <c r="C17" s="40" t="s">
        <v>445</v>
      </c>
      <c r="D17" s="11" t="s">
        <v>417</v>
      </c>
      <c r="E17" s="11">
        <f ca="1">COUNTIFS(INDIRECT("RAG!$C$"&amp;$V17&amp;":$AX$"&amp;$V17),E$11,RAG!$C$2:$AX$2,$B17)</f>
        <v>0</v>
      </c>
      <c r="F17" s="11">
        <f ca="1">COUNTIFS(INDIRECT("RAG!$C$"&amp;$V17&amp;":$AX$"&amp;$V17),F$11,RAG!$C$2:$AX$2,$B17)</f>
        <v>1</v>
      </c>
      <c r="G17" s="11">
        <f ca="1">COUNTIFS(INDIRECT("RAG!$C$"&amp;$V17&amp;":$AX$"&amp;$V17),G$11,RAG!$C$2:$AX$2,$B17)</f>
        <v>1</v>
      </c>
      <c r="H17" s="47" t="s">
        <v>446</v>
      </c>
      <c r="I17" s="47" t="s">
        <v>427</v>
      </c>
      <c r="J17" s="47" t="s">
        <v>428</v>
      </c>
      <c r="K17" s="47" t="s">
        <v>421</v>
      </c>
      <c r="L17" s="47" t="s">
        <v>430</v>
      </c>
      <c r="M17" s="38" t="s">
        <v>294</v>
      </c>
      <c r="N17" s="53" t="s">
        <v>865</v>
      </c>
      <c r="O17" s="65" t="s">
        <v>417</v>
      </c>
      <c r="P17" s="67"/>
      <c r="Q17" s="66"/>
      <c r="R17" s="38" t="s">
        <v>294</v>
      </c>
      <c r="S17" s="53"/>
      <c r="V17" s="12">
        <f>MATCH($C$1,RAG!$B$1:$B$74, 0)</f>
        <v>40</v>
      </c>
    </row>
    <row r="18" spans="1:22" ht="125.15" customHeight="1">
      <c r="A18" s="189" t="s">
        <v>448</v>
      </c>
      <c r="B18" s="41" t="s">
        <v>9</v>
      </c>
      <c r="C18" s="40" t="s">
        <v>449</v>
      </c>
      <c r="D18" s="11" t="s">
        <v>417</v>
      </c>
      <c r="E18" s="11">
        <f ca="1">COUNTIFS(INDIRECT("RAG!$C$"&amp;$V18&amp;":$AX$"&amp;$V18),E$11,RAG!$C$2:$AX$2,$B18)</f>
        <v>1</v>
      </c>
      <c r="F18" s="11">
        <f ca="1">COUNTIFS(INDIRECT("RAG!$C$"&amp;$V18&amp;":$AX$"&amp;$V18),F$11,RAG!$C$2:$AX$2,$B18)</f>
        <v>0</v>
      </c>
      <c r="G18" s="11">
        <f ca="1">COUNTIFS(INDIRECT("RAG!$C$"&amp;$V18&amp;":$AX$"&amp;$V18),G$11,RAG!$C$2:$AX$2,$B18)</f>
        <v>1</v>
      </c>
      <c r="H18" s="47" t="s">
        <v>230</v>
      </c>
      <c r="I18" s="47" t="s">
        <v>230</v>
      </c>
      <c r="J18" s="47" t="s">
        <v>230</v>
      </c>
      <c r="K18" s="47" t="s">
        <v>230</v>
      </c>
      <c r="L18" s="47" t="s">
        <v>230</v>
      </c>
      <c r="M18" s="38" t="s">
        <v>295</v>
      </c>
      <c r="N18" s="53" t="s">
        <v>866</v>
      </c>
      <c r="O18" s="65" t="s">
        <v>417</v>
      </c>
      <c r="P18" s="67"/>
      <c r="Q18" s="53"/>
      <c r="R18" s="38" t="s">
        <v>295</v>
      </c>
      <c r="S18" s="67"/>
      <c r="V18" s="12">
        <f>MATCH($C$1,RAG!$B$1:$B$74, 0)</f>
        <v>40</v>
      </c>
    </row>
    <row r="19" spans="1:22" ht="139" customHeight="1">
      <c r="A19" s="189" t="s">
        <v>451</v>
      </c>
      <c r="B19" s="41" t="s">
        <v>11</v>
      </c>
      <c r="C19" s="40" t="s">
        <v>452</v>
      </c>
      <c r="D19" s="11" t="s">
        <v>439</v>
      </c>
      <c r="E19" s="11">
        <f ca="1">COUNTIFS(INDIRECT("RAG!$C$"&amp;$V19&amp;":$AX$"&amp;$V19),E$11,RAG!$C$2:$AX$2,$B19)</f>
        <v>2</v>
      </c>
      <c r="F19" s="11">
        <f ca="1">COUNTIFS(INDIRECT("RAG!$C$"&amp;$V19&amp;":$AX$"&amp;$V19),F$11,RAG!$C$2:$AX$2,$B19)</f>
        <v>2</v>
      </c>
      <c r="G19" s="11">
        <f ca="1">COUNTIFS(INDIRECT("RAG!$C$"&amp;$V19&amp;":$AX$"&amp;$V19),G$11,RAG!$C$2:$AX$2,$B19)</f>
        <v>1</v>
      </c>
      <c r="H19" s="47" t="s">
        <v>230</v>
      </c>
      <c r="I19" s="47" t="s">
        <v>230</v>
      </c>
      <c r="J19" s="47" t="s">
        <v>230</v>
      </c>
      <c r="K19" s="47" t="s">
        <v>230</v>
      </c>
      <c r="L19" s="47" t="s">
        <v>230</v>
      </c>
      <c r="M19" s="38" t="s">
        <v>295</v>
      </c>
      <c r="N19" s="53" t="s">
        <v>2076</v>
      </c>
      <c r="O19" s="65" t="s">
        <v>439</v>
      </c>
      <c r="P19" s="53" t="s">
        <v>435</v>
      </c>
      <c r="Q19" s="53" t="s">
        <v>1917</v>
      </c>
      <c r="R19" s="38" t="s">
        <v>295</v>
      </c>
      <c r="S19" s="67"/>
      <c r="V19" s="12">
        <f>MATCH($C$1,RAG!$B$1:$B$74, 0)</f>
        <v>40</v>
      </c>
    </row>
    <row r="20" spans="1:22" ht="183" customHeight="1">
      <c r="A20" s="189"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294</v>
      </c>
      <c r="N20" s="53" t="s">
        <v>2077</v>
      </c>
      <c r="O20" s="65" t="s">
        <v>439</v>
      </c>
      <c r="P20" s="53"/>
      <c r="Q20" s="53"/>
      <c r="R20" s="38" t="s">
        <v>294</v>
      </c>
      <c r="S20" s="53"/>
      <c r="V20" s="12">
        <f>MATCH($C$1,RAG!$B$1:$B$74, 0)</f>
        <v>40</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867</v>
      </c>
      <c r="O21" s="65" t="s">
        <v>417</v>
      </c>
      <c r="P21" s="67"/>
      <c r="Q21" s="53"/>
      <c r="R21" s="38" t="s">
        <v>295</v>
      </c>
      <c r="S21" s="53"/>
      <c r="V21" s="12">
        <f>MATCH($C$1,RAG!$B$1:$B$74, 0)</f>
        <v>40</v>
      </c>
    </row>
    <row r="22" spans="1:22" ht="183" customHeight="1">
      <c r="A22" s="189" t="s">
        <v>463</v>
      </c>
      <c r="B22" s="41" t="s">
        <v>15</v>
      </c>
      <c r="C22" s="40" t="s">
        <v>464</v>
      </c>
      <c r="D22" s="11" t="s">
        <v>417</v>
      </c>
      <c r="E22" s="11">
        <f ca="1">COUNTIFS(INDIRECT("RAG!$C$"&amp;$V22&amp;":$AX$"&amp;$V22),E$11,RAG!$C$2:$AX$2,$B22)</f>
        <v>2</v>
      </c>
      <c r="F22" s="11">
        <f ca="1">COUNTIFS(INDIRECT("RAG!$C$"&amp;$V22&amp;":$AX$"&amp;$V22),F$11,RAG!$C$2:$AX$2,$B22)</f>
        <v>3</v>
      </c>
      <c r="G22" s="11">
        <f ca="1">COUNTIFS(INDIRECT("RAG!$C$"&amp;$V22&amp;":$AX$"&amp;$V22),G$11,RAG!$C$2:$AX$2,$B22)</f>
        <v>0</v>
      </c>
      <c r="H22" s="47" t="s">
        <v>418</v>
      </c>
      <c r="I22" s="47" t="s">
        <v>458</v>
      </c>
      <c r="J22" s="47" t="s">
        <v>428</v>
      </c>
      <c r="K22" s="47" t="s">
        <v>421</v>
      </c>
      <c r="L22" s="47" t="s">
        <v>430</v>
      </c>
      <c r="M22" s="38" t="s">
        <v>300</v>
      </c>
      <c r="N22" s="53" t="s">
        <v>2078</v>
      </c>
      <c r="O22" s="65" t="s">
        <v>417</v>
      </c>
      <c r="P22" s="53" t="s">
        <v>644</v>
      </c>
      <c r="Q22" s="53" t="s">
        <v>1950</v>
      </c>
      <c r="R22" s="38" t="s">
        <v>300</v>
      </c>
      <c r="S22" s="73" t="s">
        <v>468</v>
      </c>
      <c r="V22" s="12">
        <f>MATCH($C$1,RAG!$B$1:$B$74, 0)</f>
        <v>40</v>
      </c>
    </row>
    <row r="23" spans="1:22" ht="166.5" customHeight="1">
      <c r="A23" s="189"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458</v>
      </c>
      <c r="J23" s="47" t="s">
        <v>471</v>
      </c>
      <c r="K23" s="47" t="s">
        <v>421</v>
      </c>
      <c r="L23" s="47" t="s">
        <v>430</v>
      </c>
      <c r="M23" s="38" t="s">
        <v>298</v>
      </c>
      <c r="N23" s="53" t="s">
        <v>868</v>
      </c>
      <c r="O23" s="65" t="s">
        <v>417</v>
      </c>
      <c r="P23" s="72" t="s">
        <v>473</v>
      </c>
      <c r="Q23" s="53" t="s">
        <v>707</v>
      </c>
      <c r="R23" s="38" t="s">
        <v>297</v>
      </c>
      <c r="S23" s="67"/>
      <c r="V23" s="12">
        <f>MATCH($C$1,RAG!$B$1:$B$74, 0)</f>
        <v>40</v>
      </c>
    </row>
    <row r="24" spans="1:22" ht="176.15" customHeight="1">
      <c r="A24" s="189" t="s">
        <v>475</v>
      </c>
      <c r="B24" s="41" t="s">
        <v>21</v>
      </c>
      <c r="C24" s="40" t="s">
        <v>476</v>
      </c>
      <c r="D24" s="11" t="s">
        <v>417</v>
      </c>
      <c r="E24" s="11">
        <f ca="1">COUNTIFS(INDIRECT("RAG!$C$"&amp;$V24&amp;":$AX$"&amp;$V24),E$11,RAG!$C$2:$AX$2,$B24)</f>
        <v>0</v>
      </c>
      <c r="F24" s="11">
        <f ca="1">COUNTIFS(INDIRECT("RAG!$C$"&amp;$V24&amp;":$AX$"&amp;$V24),F$11,RAG!$C$2:$AX$2,$B24)</f>
        <v>1</v>
      </c>
      <c r="G24" s="11">
        <f ca="1">COUNTIFS(INDIRECT("RAG!$C$"&amp;$V24&amp;":$AX$"&amp;$V24),G$11,RAG!$C$2:$AX$2,$B24)</f>
        <v>0</v>
      </c>
      <c r="H24" s="47" t="s">
        <v>418</v>
      </c>
      <c r="I24" s="47" t="s">
        <v>419</v>
      </c>
      <c r="J24" s="47" t="s">
        <v>471</v>
      </c>
      <c r="K24" s="47" t="s">
        <v>429</v>
      </c>
      <c r="L24" s="47" t="s">
        <v>1918</v>
      </c>
      <c r="M24" s="38" t="s">
        <v>295</v>
      </c>
      <c r="N24" s="53" t="s">
        <v>869</v>
      </c>
      <c r="O24" s="65" t="s">
        <v>439</v>
      </c>
      <c r="P24" s="53" t="s">
        <v>555</v>
      </c>
      <c r="Q24" s="70" t="s">
        <v>593</v>
      </c>
      <c r="R24" s="38" t="s">
        <v>295</v>
      </c>
      <c r="S24" s="53"/>
      <c r="V24" s="12">
        <f>MATCH($C$1,RAG!$B$1:$B$74, 0)</f>
        <v>40</v>
      </c>
    </row>
    <row r="25" spans="1:22" ht="349.5" customHeight="1">
      <c r="A25" s="46" t="s">
        <v>480</v>
      </c>
      <c r="B25" s="41" t="s">
        <v>22</v>
      </c>
      <c r="C25" s="40" t="s">
        <v>481</v>
      </c>
      <c r="D25" s="11" t="s">
        <v>417</v>
      </c>
      <c r="E25" s="11">
        <f ca="1">COUNTIFS(INDIRECT("RAG!$C$"&amp;$V25&amp;":$AX$"&amp;$V25),E$11,RAG!$C$2:$AX$2,$B25)</f>
        <v>1</v>
      </c>
      <c r="F25" s="11">
        <f ca="1">COUNTIFS(INDIRECT("RAG!$C$"&amp;$V25&amp;":$AX$"&amp;$V25),F$11,RAG!$C$2:$AX$2,$B25)</f>
        <v>1</v>
      </c>
      <c r="G25" s="11">
        <f ca="1">COUNTIFS(INDIRECT("RAG!$C$"&amp;$V25&amp;":$AX$"&amp;$V25),G$11,RAG!$C$2:$AX$2,$B25)</f>
        <v>0</v>
      </c>
      <c r="H25" s="47" t="s">
        <v>418</v>
      </c>
      <c r="I25" s="47" t="s">
        <v>419</v>
      </c>
      <c r="J25" s="47" t="s">
        <v>428</v>
      </c>
      <c r="K25" s="47" t="s">
        <v>421</v>
      </c>
      <c r="L25" s="47" t="s">
        <v>430</v>
      </c>
      <c r="M25" s="38" t="s">
        <v>298</v>
      </c>
      <c r="N25" s="53" t="s">
        <v>870</v>
      </c>
      <c r="O25" s="65" t="s">
        <v>439</v>
      </c>
      <c r="P25" s="53" t="s">
        <v>483</v>
      </c>
      <c r="Q25" s="53" t="s">
        <v>2052</v>
      </c>
      <c r="R25" s="38" t="s">
        <v>295</v>
      </c>
      <c r="S25" s="92" t="s">
        <v>2075</v>
      </c>
      <c r="V25" s="12">
        <f>MATCH($C$1,RAG!$B$1:$B$74, 0)</f>
        <v>40</v>
      </c>
    </row>
    <row r="26" spans="1:22" ht="130" customHeight="1">
      <c r="A26" s="189"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295</v>
      </c>
      <c r="N26" s="53" t="s">
        <v>1951</v>
      </c>
      <c r="O26" s="65" t="s">
        <v>439</v>
      </c>
      <c r="P26" s="46" t="s">
        <v>487</v>
      </c>
      <c r="Q26" s="46" t="s">
        <v>516</v>
      </c>
      <c r="R26" s="38" t="s">
        <v>295</v>
      </c>
      <c r="S26" s="67"/>
      <c r="V26" s="12">
        <f>MATCH($C$1,RAG!$B$1:$B$74, 0)</f>
        <v>40</v>
      </c>
    </row>
    <row r="27" spans="1:22" ht="208.5" customHeight="1">
      <c r="A27" s="189"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V27" s="12">
        <f>MATCH($C$1,RAG!$B$1:$B$74, 0)</f>
        <v>40</v>
      </c>
    </row>
  </sheetData>
  <sheetProtection algorithmName="SHA-512" hashValue="opoPBOrDpKSWWEMk9cEO5oe4YM8qpcbAaEU6dTGOIKfccTPLkmU0/VbHGrdDrgm2VMSyaGo1/Zolsg/3cyg/xw==" saltValue="QTvHpfp3cZFwaSQc9sVumw==" spinCount="100000" sheet="1" objects="1" scenarios="1"/>
  <mergeCells count="3">
    <mergeCell ref="A10:C10"/>
    <mergeCell ref="D10:G10"/>
    <mergeCell ref="H10:S10"/>
  </mergeCells>
  <conditionalFormatting sqref="E12:E27">
    <cfRule type="cellIs" dxfId="1274" priority="175" operator="greaterThan">
      <formula>0</formula>
    </cfRule>
  </conditionalFormatting>
  <conditionalFormatting sqref="F12:F14 F16:F27">
    <cfRule type="cellIs" dxfId="1273" priority="174" operator="greaterThan">
      <formula>0</formula>
    </cfRule>
  </conditionalFormatting>
  <conditionalFormatting sqref="G12:G14 G16:G27">
    <cfRule type="cellIs" dxfId="1272" priority="173" operator="greaterThan">
      <formula>0</formula>
    </cfRule>
  </conditionalFormatting>
  <conditionalFormatting sqref="M12:M27">
    <cfRule type="cellIs" dxfId="1271" priority="6" operator="equal">
      <formula>"Minor Negative"</formula>
    </cfRule>
    <cfRule type="cellIs" dxfId="1270" priority="7" operator="equal">
      <formula>"Significant Negative"</formula>
    </cfRule>
    <cfRule type="cellIs" dxfId="1269" priority="8" operator="equal">
      <formula>"Minor Positive"</formula>
    </cfRule>
    <cfRule type="cellIs" dxfId="1268" priority="9" operator="equal">
      <formula>"Significant Positive"</formula>
    </cfRule>
    <cfRule type="cellIs" dxfId="1267" priority="10" operator="equal">
      <formula>"Neutral"</formula>
    </cfRule>
  </conditionalFormatting>
  <conditionalFormatting sqref="N21">
    <cfRule type="cellIs" dxfId="1266" priority="81" operator="equal">
      <formula>"Significant Negative"</formula>
    </cfRule>
    <cfRule type="cellIs" dxfId="1265" priority="82" operator="equal">
      <formula>"Minor Negative"</formula>
    </cfRule>
    <cfRule type="cellIs" dxfId="1264" priority="83" operator="equal">
      <formula>"Uncertain"</formula>
    </cfRule>
    <cfRule type="cellIs" dxfId="1263" priority="84" operator="equal">
      <formula>"Neutral"</formula>
    </cfRule>
    <cfRule type="cellIs" dxfId="1262" priority="85" operator="equal">
      <formula>"Minor Positive"</formula>
    </cfRule>
    <cfRule type="cellIs" dxfId="1261" priority="86" operator="equal">
      <formula>"Significant Positive"</formula>
    </cfRule>
  </conditionalFormatting>
  <conditionalFormatting sqref="R12:R27">
    <cfRule type="cellIs" dxfId="1260" priority="1" operator="equal">
      <formula>"Minor Negative"</formula>
    </cfRule>
    <cfRule type="cellIs" dxfId="1259" priority="2" operator="equal">
      <formula>"Significant Negative"</formula>
    </cfRule>
    <cfRule type="cellIs" dxfId="1258" priority="3" operator="equal">
      <formula>"Minor Positive"</formula>
    </cfRule>
    <cfRule type="cellIs" dxfId="1257" priority="4" operator="equal">
      <formula>"Significant Positive"</formula>
    </cfRule>
    <cfRule type="cellIs" dxfId="1256" priority="5" operator="equal">
      <formula>"Neutral"</formula>
    </cfRule>
  </conditionalFormatting>
  <dataValidations count="7">
    <dataValidation type="list" allowBlank="1" showInputMessage="1" showErrorMessage="1" sqref="H12:H27" xr:uid="{CE8221E7-DEF8-4B18-8048-AC80D9DE3583}">
      <formula1>"Direct,Indirect,N/A"</formula1>
    </dataValidation>
    <dataValidation type="list" allowBlank="1" showInputMessage="1" showErrorMessage="1" sqref="I12:I27" xr:uid="{539568F7-C83E-4535-9B0E-188BED328AD8}">
      <formula1>"Low,Medium,High,N/A"</formula1>
    </dataValidation>
    <dataValidation type="list" allowBlank="1" showInputMessage="1" showErrorMessage="1" sqref="J12:J27" xr:uid="{7C435CF8-200E-416C-990F-15703FAF5430}">
      <formula1>"Short(&lt;5yrs),Short/Medium,Medium(10yrs),Medium/Long,Long(20+yrs),N/A"</formula1>
    </dataValidation>
    <dataValidation type="list" allowBlank="1" showInputMessage="1" showErrorMessage="1" sqref="K12:K27" xr:uid="{88104876-465B-4BB6-A771-1F5CDD19559C}">
      <formula1>"Localised,District-wide,Regional,National,N/A"</formula1>
    </dataValidation>
    <dataValidation type="list" allowBlank="1" showInputMessage="1" showErrorMessage="1" sqref="L12:L27" xr:uid="{E43C4EC4-6B4C-465F-B68A-E4FBF9BFF7D9}">
      <formula1>"Permenant/Irreversible,Permenant/Reversible,Temporary/Irreversible,Temporary/Reversible,N/A"</formula1>
    </dataValidation>
    <dataValidation type="list" allowBlank="1" showInputMessage="1" showErrorMessage="1" sqref="M12:M27 R12:R27" xr:uid="{165E4A0D-F98A-4BE6-9D29-E8152E037AA8}">
      <formula1>"Significant Positive,Minor Positive,Neutral,Uncertain,Minor Negative,Significant Negative"</formula1>
    </dataValidation>
    <dataValidation type="list" allowBlank="1" showInputMessage="1" showErrorMessage="1" sqref="D12:D27 O12:O27" xr:uid="{D8674040-3523-4BFA-B3F1-F27657DCFEC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CA7D2-7632-4821-81F1-5D21B8DD7378}">
  <sheetPr>
    <tabColor theme="5" tint="0.59999389629810485"/>
  </sheetPr>
  <dimension ref="A1:W27"/>
  <sheetViews>
    <sheetView showGridLines="0" showWhiteSpace="0" zoomScale="80" zoomScaleNormal="80" zoomScaleSheetLayoutView="51" zoomScalePageLayoutView="20" workbookViewId="0">
      <pane xSplit="2" topLeftCell="L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5" width="7" bestFit="1" customWidth="1"/>
    <col min="6"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bestFit="1" customWidth="1"/>
    <col min="22" max="22" width="8.7265625" customWidth="1"/>
    <col min="23" max="23" width="9.1796875" hidden="1" customWidth="1"/>
    <col min="24" max="24" width="8.7265625" customWidth="1"/>
  </cols>
  <sheetData>
    <row r="1" spans="1:23">
      <c r="A1" s="7" t="s">
        <v>240</v>
      </c>
      <c r="B1" s="228"/>
      <c r="C1" s="45" t="s">
        <v>106</v>
      </c>
      <c r="D1" s="63"/>
      <c r="E1" s="63"/>
      <c r="F1" s="63"/>
      <c r="G1" s="63"/>
      <c r="H1" s="63"/>
      <c r="I1" s="1"/>
      <c r="J1" s="1"/>
      <c r="K1" s="1"/>
      <c r="L1" s="1"/>
      <c r="M1" s="1"/>
      <c r="N1" s="1"/>
      <c r="O1" s="1"/>
      <c r="P1" s="1"/>
      <c r="Q1" s="1"/>
      <c r="R1" s="1"/>
      <c r="S1" s="1"/>
    </row>
    <row r="2" spans="1:23">
      <c r="A2" s="7" t="s">
        <v>241</v>
      </c>
      <c r="B2" s="228"/>
      <c r="C2" s="45" t="s">
        <v>871</v>
      </c>
      <c r="D2" s="63"/>
      <c r="E2" s="63"/>
      <c r="F2" s="63"/>
      <c r="G2" s="63"/>
      <c r="H2" s="63"/>
      <c r="I2" s="1"/>
      <c r="J2" s="1"/>
      <c r="K2" s="1"/>
      <c r="L2" s="1"/>
      <c r="M2" s="1"/>
      <c r="N2" s="1"/>
      <c r="O2" s="1"/>
      <c r="P2" s="1"/>
      <c r="Q2" s="1"/>
      <c r="R2" s="1"/>
      <c r="S2" s="1"/>
    </row>
    <row r="3" spans="1:23">
      <c r="A3" s="8" t="s">
        <v>242</v>
      </c>
      <c r="B3" s="229"/>
      <c r="C3" s="45" t="s">
        <v>77</v>
      </c>
      <c r="D3" s="63"/>
      <c r="E3" s="63"/>
      <c r="F3" s="63"/>
      <c r="G3" s="63"/>
      <c r="H3" s="63"/>
      <c r="I3" s="1"/>
      <c r="J3" s="1"/>
      <c r="K3" s="1"/>
      <c r="L3" s="1"/>
      <c r="M3" s="1"/>
      <c r="N3" s="1"/>
      <c r="O3" s="1"/>
      <c r="P3" s="1"/>
      <c r="Q3" s="1"/>
      <c r="R3" s="1"/>
      <c r="S3" s="1"/>
    </row>
    <row r="4" spans="1:23">
      <c r="A4" s="8" t="s">
        <v>243</v>
      </c>
      <c r="B4" s="229"/>
      <c r="C4" s="45">
        <v>150</v>
      </c>
      <c r="D4" s="63"/>
      <c r="E4" s="63"/>
      <c r="F4" s="63"/>
      <c r="G4" s="63"/>
      <c r="H4" s="63"/>
      <c r="I4" s="1"/>
      <c r="J4" s="1"/>
      <c r="K4" s="1"/>
      <c r="L4" s="1"/>
      <c r="M4" s="1"/>
      <c r="N4" s="1"/>
      <c r="O4" s="1"/>
      <c r="P4" s="1"/>
      <c r="Q4" s="1"/>
      <c r="R4" s="1"/>
      <c r="S4" s="1"/>
    </row>
    <row r="5" spans="1:23">
      <c r="A5" s="8" t="s">
        <v>244</v>
      </c>
      <c r="B5" s="229"/>
      <c r="C5" s="14">
        <v>8.08</v>
      </c>
      <c r="D5" s="63"/>
      <c r="E5" s="63"/>
      <c r="F5" s="63"/>
      <c r="G5" s="63"/>
      <c r="H5" s="63"/>
      <c r="I5" s="1"/>
      <c r="J5" s="1"/>
      <c r="K5" s="1"/>
      <c r="L5" s="1"/>
      <c r="M5" s="1"/>
      <c r="N5" s="1"/>
      <c r="O5" s="1"/>
      <c r="P5" s="1"/>
      <c r="Q5" s="1"/>
      <c r="R5" s="1"/>
      <c r="S5" s="1"/>
    </row>
    <row r="6" spans="1:23" ht="57" customHeight="1">
      <c r="A6" s="8" t="s">
        <v>245</v>
      </c>
      <c r="B6" s="229"/>
      <c r="C6" s="45" t="s">
        <v>872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834</v>
      </c>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T12" s="56"/>
      <c r="W12" s="12">
        <f>MATCH($C$1,RAG!$B$1:$B$74, 0)</f>
        <v>41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965</v>
      </c>
      <c r="O13" s="65" t="s">
        <v>417</v>
      </c>
      <c r="P13" s="53" t="s">
        <v>584</v>
      </c>
      <c r="Q13" s="53"/>
      <c r="R13" s="38" t="s">
        <v>522</v>
      </c>
      <c r="S13" s="67"/>
      <c r="T13" s="57"/>
      <c r="W13" s="12">
        <f>MATCH($C$1,RAG!$B$1:$B$74, 0)</f>
        <v>41</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873</v>
      </c>
      <c r="O14" s="65" t="s">
        <v>417</v>
      </c>
      <c r="P14" s="53" t="s">
        <v>435</v>
      </c>
      <c r="Q14" s="70" t="s">
        <v>524</v>
      </c>
      <c r="R14" s="38" t="s">
        <v>295</v>
      </c>
      <c r="S14" s="53"/>
      <c r="T14" s="56"/>
      <c r="W14" s="12">
        <f>MATCH($C$1,RAG!$B$1:$B$74, 0)</f>
        <v>41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MATCH($C$1,RAG!$B$1:$B$74, 0)</f>
        <v>41</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MATCH($C$1,RAG!$B$1:$B$74, 0)</f>
        <v>41</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MATCH($C$1,RAG!$B$1:$B$74, 0)</f>
        <v>41</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2079</v>
      </c>
      <c r="O18" s="65" t="s">
        <v>417</v>
      </c>
      <c r="P18" s="67"/>
      <c r="Q18" s="53"/>
      <c r="R18" s="38" t="s">
        <v>298</v>
      </c>
      <c r="S18" s="67"/>
      <c r="T18" s="56"/>
      <c r="W18" s="12">
        <f>MATCH($C$1,RAG!$B$1:$B$74, 0)</f>
        <v>41</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93" t="s">
        <v>2080</v>
      </c>
      <c r="O19" s="65" t="s">
        <v>439</v>
      </c>
      <c r="P19" s="53" t="s">
        <v>435</v>
      </c>
      <c r="Q19" s="53" t="s">
        <v>1917</v>
      </c>
      <c r="R19" s="38" t="s">
        <v>295</v>
      </c>
      <c r="S19" s="67"/>
      <c r="T19" s="56"/>
      <c r="W19" s="12">
        <f>MATCH($C$1,RAG!$B$1:$B$74, 0)</f>
        <v>41</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874</v>
      </c>
      <c r="O20" s="65" t="s">
        <v>439</v>
      </c>
      <c r="P20" s="53"/>
      <c r="Q20" s="53"/>
      <c r="R20" s="38" t="s">
        <v>294</v>
      </c>
      <c r="S20" s="53"/>
      <c r="T20" s="58"/>
      <c r="W20" s="12">
        <f>MATCH($C$1,RAG!$B$1:$B$74, 0)</f>
        <v>41</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604</v>
      </c>
      <c r="O21" s="65" t="s">
        <v>417</v>
      </c>
      <c r="P21" s="67"/>
      <c r="Q21" s="53"/>
      <c r="R21" s="38" t="s">
        <v>295</v>
      </c>
      <c r="S21" s="53"/>
      <c r="T21" s="58"/>
      <c r="W21" s="12">
        <f>MATCH($C$1,RAG!$B$1:$B$74, 0)</f>
        <v>41</v>
      </c>
    </row>
    <row r="22" spans="1:23" ht="183" customHeight="1">
      <c r="A22" s="189" t="s">
        <v>463</v>
      </c>
      <c r="B22" s="41" t="s">
        <v>15</v>
      </c>
      <c r="C22" s="40" t="s">
        <v>464</v>
      </c>
      <c r="D22" s="11" t="s">
        <v>417</v>
      </c>
      <c r="E22" s="11">
        <f ca="1">COUNTIFS(INDIRECT("RAG!$C$"&amp;$W22&amp;":$AX$"&amp;$W22),E$11,RAG!$C$2:$AX$2,$B22)</f>
        <v>2</v>
      </c>
      <c r="F22" s="11">
        <f ca="1">COUNTIFS(INDIRECT("RAG!$C$"&amp;$W22&amp;":$AX$"&amp;$W22),F$11,RAG!$C$2:$AX$2,$B22)</f>
        <v>3</v>
      </c>
      <c r="G22" s="11">
        <f ca="1">COUNTIFS(INDIRECT("RAG!$C$"&amp;$W22&amp;":$AX$"&amp;$W22),G$11,RAG!$C$2:$AX$2,$B22)</f>
        <v>0</v>
      </c>
      <c r="H22" s="47" t="s">
        <v>418</v>
      </c>
      <c r="I22" s="47" t="s">
        <v>458</v>
      </c>
      <c r="J22" s="47" t="s">
        <v>428</v>
      </c>
      <c r="K22" s="47" t="s">
        <v>421</v>
      </c>
      <c r="L22" s="47" t="s">
        <v>430</v>
      </c>
      <c r="M22" s="38" t="s">
        <v>300</v>
      </c>
      <c r="N22" s="53" t="s">
        <v>2081</v>
      </c>
      <c r="O22" s="65" t="s">
        <v>417</v>
      </c>
      <c r="P22" s="53" t="s">
        <v>466</v>
      </c>
      <c r="Q22" s="53" t="s">
        <v>605</v>
      </c>
      <c r="R22" s="38" t="s">
        <v>300</v>
      </c>
      <c r="S22" s="73" t="s">
        <v>468</v>
      </c>
      <c r="T22" s="56"/>
      <c r="W22" s="12">
        <f>MATCH($C$1,RAG!$B$1:$B$74, 0)</f>
        <v>41</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MATCH($C$1,RAG!$B$1:$B$74, 0)</f>
        <v>41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430</v>
      </c>
      <c r="M24" s="38" t="s">
        <v>295</v>
      </c>
      <c r="N24" s="53" t="s">
        <v>875</v>
      </c>
      <c r="O24" s="65" t="s">
        <v>439</v>
      </c>
      <c r="P24" s="53" t="s">
        <v>555</v>
      </c>
      <c r="Q24" s="70" t="s">
        <v>608</v>
      </c>
      <c r="R24" s="38" t="s">
        <v>295</v>
      </c>
      <c r="S24" s="53"/>
      <c r="T24" s="58"/>
      <c r="W24" s="12">
        <f>MATCH($C$1,RAG!$B$1:$B$74, 0)</f>
        <v>41</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876</v>
      </c>
      <c r="O25" s="65" t="s">
        <v>439</v>
      </c>
      <c r="P25" s="53" t="s">
        <v>483</v>
      </c>
      <c r="Q25" s="53" t="s">
        <v>484</v>
      </c>
      <c r="R25" s="38" t="s">
        <v>295</v>
      </c>
      <c r="S25" s="92"/>
      <c r="T25" s="58"/>
      <c r="W25" s="12">
        <f>MATCH($C$1,RAG!$B$1:$B$74, 0)</f>
        <v>41</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2082</v>
      </c>
      <c r="O26" s="65" t="s">
        <v>439</v>
      </c>
      <c r="P26" s="46" t="s">
        <v>487</v>
      </c>
      <c r="Q26" s="46" t="s">
        <v>877</v>
      </c>
      <c r="R26" s="38" t="s">
        <v>295</v>
      </c>
      <c r="S26" s="67"/>
      <c r="T26" s="58"/>
      <c r="W26" s="12">
        <f>MATCH($C$1,RAG!$B$1:$B$74, 0)</f>
        <v>41</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MATCH($C$1,RAG!$B$1:$B$74, 0)</f>
        <v>41</v>
      </c>
    </row>
  </sheetData>
  <sheetProtection algorithmName="SHA-512" hashValue="CArkAAx+sOgLltSw7DY77FVHOxGE1S0nnAcGWbd4Nm/VJ7LUZNpq2AMHWnw2NMN7xCM2xN2b2q+3v6jzTa+gKg==" saltValue="WuxzfOtdIf58g4Teuoj7pg==" spinCount="100000" sheet="1" objects="1" scenarios="1"/>
  <mergeCells count="3">
    <mergeCell ref="A10:C10"/>
    <mergeCell ref="D10:G10"/>
    <mergeCell ref="H10:S10"/>
  </mergeCells>
  <conditionalFormatting sqref="E12:E27">
    <cfRule type="cellIs" dxfId="1255" priority="119" operator="greaterThan">
      <formula>0</formula>
    </cfRule>
  </conditionalFormatting>
  <conditionalFormatting sqref="F12:F14 F16:F27">
    <cfRule type="cellIs" dxfId="1254" priority="118" operator="greaterThan">
      <formula>0</formula>
    </cfRule>
  </conditionalFormatting>
  <conditionalFormatting sqref="G12:G14 G16:G27">
    <cfRule type="cellIs" dxfId="1253" priority="117" operator="greaterThan">
      <formula>0</formula>
    </cfRule>
  </conditionalFormatting>
  <conditionalFormatting sqref="M12:M27">
    <cfRule type="cellIs" dxfId="1252" priority="6" operator="equal">
      <formula>"Minor Negative"</formula>
    </cfRule>
    <cfRule type="cellIs" dxfId="1251" priority="7" operator="equal">
      <formula>"Significant Negative"</formula>
    </cfRule>
    <cfRule type="cellIs" dxfId="1250" priority="8" operator="equal">
      <formula>"Minor Positive"</formula>
    </cfRule>
    <cfRule type="cellIs" dxfId="1249" priority="9" operator="equal">
      <formula>"Significant Positive"</formula>
    </cfRule>
    <cfRule type="cellIs" dxfId="1248" priority="10" operator="equal">
      <formula>"Neutral"</formula>
    </cfRule>
  </conditionalFormatting>
  <conditionalFormatting sqref="N21">
    <cfRule type="cellIs" dxfId="1247" priority="56" operator="equal">
      <formula>"Significant Negative"</formula>
    </cfRule>
    <cfRule type="cellIs" dxfId="1246" priority="57" operator="equal">
      <formula>"Minor Negative"</formula>
    </cfRule>
    <cfRule type="cellIs" dxfId="1245" priority="58" operator="equal">
      <formula>"Uncertain"</formula>
    </cfRule>
    <cfRule type="cellIs" dxfId="1244" priority="59" operator="equal">
      <formula>"Neutral"</formula>
    </cfRule>
    <cfRule type="cellIs" dxfId="1243" priority="60" operator="equal">
      <formula>"Minor Positive"</formula>
    </cfRule>
    <cfRule type="cellIs" dxfId="1242" priority="61" operator="equal">
      <formula>"Significant Positive"</formula>
    </cfRule>
  </conditionalFormatting>
  <conditionalFormatting sqref="R12:R27">
    <cfRule type="cellIs" dxfId="1241" priority="1" operator="equal">
      <formula>"Minor Negative"</formula>
    </cfRule>
    <cfRule type="cellIs" dxfId="1240" priority="2" operator="equal">
      <formula>"Significant Negative"</formula>
    </cfRule>
    <cfRule type="cellIs" dxfId="1239" priority="3" operator="equal">
      <formula>"Minor Positive"</formula>
    </cfRule>
    <cfRule type="cellIs" dxfId="1238" priority="4" operator="equal">
      <formula>"Significant Positive"</formula>
    </cfRule>
    <cfRule type="cellIs" dxfId="1237" priority="5" operator="equal">
      <formula>"Neutral"</formula>
    </cfRule>
  </conditionalFormatting>
  <dataValidations count="7">
    <dataValidation type="list" allowBlank="1" showInputMessage="1" showErrorMessage="1" sqref="D12:D27 O12:O27" xr:uid="{3991DB84-A20B-4E33-A890-AB2AD0F766C1}">
      <formula1>"Yes,No"</formula1>
    </dataValidation>
    <dataValidation type="list" allowBlank="1" showInputMessage="1" showErrorMessage="1" sqref="R12:R27 M12:M27" xr:uid="{57CF84E0-4718-4C17-B063-D97D6769BE35}">
      <formula1>"Significant Positive,Minor Positive,Neutral,Uncertain,Minor Negative,Significant Negative"</formula1>
    </dataValidation>
    <dataValidation type="list" allowBlank="1" showInputMessage="1" showErrorMessage="1" sqref="L12:L27" xr:uid="{DCAD98FF-BE6D-47FE-8C08-FCF352F78E5B}">
      <formula1>"Permenant/Irreversible,Permenant/Reversible,Temporary/Irreversible,Temporary/Reversible,N/A"</formula1>
    </dataValidation>
    <dataValidation type="list" allowBlank="1" showInputMessage="1" showErrorMessage="1" sqref="K12:K27" xr:uid="{063BBC68-39A5-4366-A8DE-D0B7C3270BE1}">
      <formula1>"Localised,District-wide,Regional,National,N/A"</formula1>
    </dataValidation>
    <dataValidation type="list" allowBlank="1" showInputMessage="1" showErrorMessage="1" sqref="J12:J27" xr:uid="{EE5C0808-48B6-4295-93D4-0C65CA691300}">
      <formula1>"Short(&lt;5yrs),Short/Medium,Medium(10yrs),Medium/Long,Long(20+yrs),N/A"</formula1>
    </dataValidation>
    <dataValidation type="list" allowBlank="1" showInputMessage="1" showErrorMessage="1" sqref="I12:I27" xr:uid="{E1431FD3-42EF-4B40-A45C-62993F3AB8F5}">
      <formula1>"Low,Medium,High,N/A"</formula1>
    </dataValidation>
    <dataValidation type="list" allowBlank="1" showInputMessage="1" showErrorMessage="1" sqref="H12:H27" xr:uid="{534DF153-67DF-4D34-997F-E16FF067E5EA}">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89E15-4D64-440E-80D5-FB253C3F4DFE}">
  <sheetPr>
    <tabColor theme="5" tint="0.59999389629810485"/>
  </sheetPr>
  <dimension ref="A1:W27"/>
  <sheetViews>
    <sheetView showGridLines="0" showWhiteSpace="0" zoomScale="70" zoomScaleNormal="70" zoomScaleSheetLayoutView="51" zoomScalePageLayoutView="20" workbookViewId="0">
      <pane xSplit="2" topLeftCell="M1" activePane="topRight" state="frozen"/>
      <selection activeCell="P6" sqref="P6"/>
      <selection pane="topRight" activeCell="N25" sqref="N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8.7265625" bestFit="1" customWidth="1"/>
    <col min="23" max="23" width="9.1796875" hidden="1" customWidth="1"/>
  </cols>
  <sheetData>
    <row r="1" spans="1:23">
      <c r="A1" s="7" t="s">
        <v>240</v>
      </c>
      <c r="B1" s="228"/>
      <c r="C1" s="45" t="s">
        <v>107</v>
      </c>
      <c r="D1" s="63"/>
      <c r="E1" s="63"/>
      <c r="F1" s="63"/>
      <c r="G1" s="63"/>
      <c r="H1" s="63"/>
      <c r="I1" s="1"/>
      <c r="J1" s="1"/>
      <c r="K1" s="1"/>
      <c r="L1" s="1"/>
      <c r="M1" s="1"/>
      <c r="N1" s="1"/>
      <c r="O1" s="1"/>
      <c r="P1" s="1"/>
      <c r="Q1" s="1"/>
      <c r="R1" s="1"/>
      <c r="S1" s="1"/>
    </row>
    <row r="2" spans="1:23">
      <c r="A2" s="7" t="s">
        <v>241</v>
      </c>
      <c r="B2" s="228"/>
      <c r="C2" s="45" t="s">
        <v>878</v>
      </c>
      <c r="D2" s="63"/>
      <c r="E2" s="63"/>
      <c r="F2" s="63"/>
      <c r="G2" s="63"/>
      <c r="H2" s="63"/>
      <c r="I2" s="1"/>
      <c r="J2" s="1"/>
      <c r="K2" s="1"/>
      <c r="L2" s="1"/>
      <c r="M2" s="1"/>
      <c r="N2" s="1"/>
      <c r="O2" s="1"/>
      <c r="P2" s="1"/>
      <c r="Q2" s="1"/>
      <c r="R2" s="1"/>
      <c r="S2" s="1"/>
    </row>
    <row r="3" spans="1:23">
      <c r="A3" s="8" t="s">
        <v>242</v>
      </c>
      <c r="B3" s="229"/>
      <c r="C3" s="73" t="s">
        <v>75</v>
      </c>
      <c r="D3" s="63"/>
      <c r="E3" s="63"/>
      <c r="F3" s="63"/>
      <c r="G3" s="63"/>
      <c r="H3" s="63"/>
      <c r="I3" s="1"/>
      <c r="J3" s="1"/>
      <c r="K3" s="1"/>
      <c r="L3" s="1"/>
      <c r="M3" s="1"/>
      <c r="N3" s="1"/>
      <c r="O3" s="1"/>
      <c r="P3" s="1"/>
      <c r="Q3" s="1"/>
      <c r="R3" s="1"/>
      <c r="S3" s="1"/>
    </row>
    <row r="4" spans="1:23">
      <c r="A4" s="8" t="s">
        <v>243</v>
      </c>
      <c r="B4" s="229"/>
      <c r="C4" s="45" t="s">
        <v>879</v>
      </c>
      <c r="D4" s="63"/>
      <c r="E4" s="63"/>
      <c r="F4" s="63"/>
      <c r="G4" s="63"/>
      <c r="H4" s="63"/>
      <c r="I4" s="1"/>
      <c r="J4" s="1"/>
      <c r="K4" s="1"/>
      <c r="L4" s="1"/>
      <c r="M4" s="1"/>
      <c r="N4" s="1"/>
      <c r="O4" s="1"/>
      <c r="P4" s="1"/>
      <c r="Q4" s="1"/>
      <c r="R4" s="1"/>
      <c r="S4" s="1"/>
    </row>
    <row r="5" spans="1:23">
      <c r="A5" s="8" t="s">
        <v>244</v>
      </c>
      <c r="B5" s="229"/>
      <c r="C5" s="14">
        <v>7.74</v>
      </c>
      <c r="D5" s="63"/>
      <c r="E5" s="63"/>
      <c r="F5" s="63"/>
      <c r="G5" s="63"/>
      <c r="H5" s="63"/>
      <c r="I5" s="1"/>
      <c r="J5" s="1"/>
      <c r="K5" s="1"/>
      <c r="L5" s="1"/>
      <c r="M5" s="1"/>
      <c r="N5" s="1"/>
      <c r="O5" s="1"/>
      <c r="P5" s="1"/>
      <c r="Q5" s="1"/>
      <c r="R5" s="1"/>
      <c r="S5" s="1"/>
    </row>
    <row r="6" spans="1:23" ht="57" customHeight="1">
      <c r="A6" s="8" t="s">
        <v>245</v>
      </c>
      <c r="B6" s="229"/>
      <c r="C6" s="45" t="s">
        <v>880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46206</v>
      </c>
      <c r="D9" s="1" t="s">
        <v>405</v>
      </c>
      <c r="E9" s="1"/>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54" customHeight="1">
      <c r="A12" s="233" t="s">
        <v>415</v>
      </c>
      <c r="B12" s="215" t="s">
        <v>30</v>
      </c>
      <c r="C12" s="216" t="s">
        <v>416</v>
      </c>
      <c r="D12" s="217" t="s">
        <v>417</v>
      </c>
      <c r="E12" s="217">
        <f ca="1">COUNTIFS(INDIRECT("RAG!$C$"&amp;$W12&amp;":$AX$"&amp;$W12),E$11,RAG!$C$2:$AX$2,$B12)</f>
        <v>3</v>
      </c>
      <c r="F12" s="217">
        <f ca="1">COUNTIFS(INDIRECT("RAG!$C$"&amp;$W12&amp;":$AX$"&amp;$W12),F$11,RAG!$C$2:$AX$2,$B12)</f>
        <v>1</v>
      </c>
      <c r="G12" s="217">
        <f ca="1">COUNTIFS(INDIRECT("RAG!$C$"&amp;$W12&amp;":$AX$"&amp;$W12),G$11,RAG!$C$2:$AX$2,$B12)</f>
        <v>3</v>
      </c>
      <c r="H12" s="119" t="s">
        <v>418</v>
      </c>
      <c r="I12" s="119" t="s">
        <v>419</v>
      </c>
      <c r="J12" s="119" t="s">
        <v>428</v>
      </c>
      <c r="K12" s="119" t="s">
        <v>421</v>
      </c>
      <c r="L12" s="119" t="s">
        <v>430</v>
      </c>
      <c r="M12" s="218" t="s">
        <v>300</v>
      </c>
      <c r="N12" s="226" t="s">
        <v>2083</v>
      </c>
      <c r="O12" s="227" t="s">
        <v>417</v>
      </c>
      <c r="P12" s="226" t="s">
        <v>565</v>
      </c>
      <c r="Q12" s="70" t="s">
        <v>1999</v>
      </c>
      <c r="R12" s="218" t="s">
        <v>300</v>
      </c>
      <c r="S12" s="221"/>
      <c r="T12" s="56"/>
      <c r="W12" s="12">
        <f>MATCH($C$1,RAG!$B$1:$B$74, 0)</f>
        <v>42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881</v>
      </c>
      <c r="O13" s="65" t="s">
        <v>417</v>
      </c>
      <c r="P13" s="53"/>
      <c r="Q13" s="53"/>
      <c r="R13" s="38" t="s">
        <v>522</v>
      </c>
      <c r="S13" s="67"/>
      <c r="T13" s="57"/>
      <c r="W13" s="12">
        <f>MATCH($C$1,RAG!$B$1:$B$74, 0)</f>
        <v>42</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53" t="s">
        <v>882</v>
      </c>
      <c r="O14" s="65" t="s">
        <v>417</v>
      </c>
      <c r="P14" s="53" t="s">
        <v>435</v>
      </c>
      <c r="Q14" s="70" t="s">
        <v>568</v>
      </c>
      <c r="R14" s="38" t="s">
        <v>295</v>
      </c>
      <c r="S14" s="53"/>
      <c r="T14" s="56"/>
      <c r="W14" s="12">
        <f>MATCH($C$1,RAG!$B$1:$B$74, 0)</f>
        <v>42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MATCH($C$1,RAG!$B$1:$B$74, 0)</f>
        <v>42</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MATCH($C$1,RAG!$B$1:$B$74, 0)</f>
        <v>42</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883</v>
      </c>
      <c r="O17" s="65" t="s">
        <v>417</v>
      </c>
      <c r="P17" s="67"/>
      <c r="Q17" s="66"/>
      <c r="R17" s="38" t="s">
        <v>294</v>
      </c>
      <c r="S17" s="53"/>
      <c r="T17" s="58"/>
      <c r="W17" s="12">
        <f>MATCH($C$1,RAG!$B$1:$B$74, 0)</f>
        <v>42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884</v>
      </c>
      <c r="O18" s="65" t="s">
        <v>417</v>
      </c>
      <c r="P18" s="67"/>
      <c r="Q18" s="53"/>
      <c r="R18" s="38" t="s">
        <v>295</v>
      </c>
      <c r="S18" s="67"/>
      <c r="T18" s="56"/>
      <c r="W18" s="12">
        <f>MATCH($C$1,RAG!$B$1:$B$74, 0)</f>
        <v>42</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885</v>
      </c>
      <c r="O19" s="65" t="s">
        <v>439</v>
      </c>
      <c r="P19" s="53" t="s">
        <v>435</v>
      </c>
      <c r="Q19" s="53" t="s">
        <v>587</v>
      </c>
      <c r="R19" s="38" t="s">
        <v>295</v>
      </c>
      <c r="S19" s="67"/>
      <c r="T19" s="56"/>
      <c r="W19" s="12">
        <f>MATCH($C$1,RAG!$B$1:$B$74, 0)</f>
        <v>42</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886</v>
      </c>
      <c r="O20" s="65" t="s">
        <v>439</v>
      </c>
      <c r="P20" s="53" t="s">
        <v>435</v>
      </c>
      <c r="Q20" s="53" t="s">
        <v>794</v>
      </c>
      <c r="R20" s="38" t="s">
        <v>294</v>
      </c>
      <c r="S20" s="53"/>
      <c r="T20" s="58"/>
      <c r="W20" s="12">
        <f>MATCH($C$1,RAG!$B$1:$B$74, 0)</f>
        <v>42</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887</v>
      </c>
      <c r="O21" s="65" t="s">
        <v>417</v>
      </c>
      <c r="P21" s="67"/>
      <c r="Q21" s="53"/>
      <c r="R21" s="38" t="s">
        <v>295</v>
      </c>
      <c r="S21" s="53"/>
      <c r="T21" s="58"/>
      <c r="W21" s="12">
        <f>MATCH($C$1,RAG!$B$1:$B$74, 0)</f>
        <v>42</v>
      </c>
    </row>
    <row r="22" spans="1:23" ht="323.5" customHeight="1">
      <c r="A22" s="189" t="s">
        <v>463</v>
      </c>
      <c r="B22" s="41" t="s">
        <v>15</v>
      </c>
      <c r="C22" s="40" t="s">
        <v>464</v>
      </c>
      <c r="D22" s="11" t="s">
        <v>417</v>
      </c>
      <c r="E22" s="11">
        <f ca="1">COUNTIFS(INDIRECT("RAG!$C$"&amp;$W22&amp;":$AX$"&amp;$W22),E$11,RAG!$C$2:$AX$2,$B22)</f>
        <v>0</v>
      </c>
      <c r="F22" s="11">
        <f ca="1">COUNTIFS(INDIRECT("RAG!$C$"&amp;$W22&amp;":$AX$"&amp;$W22),F$11,RAG!$C$2:$AX$2,$B22)</f>
        <v>1</v>
      </c>
      <c r="G22" s="11">
        <f ca="1">COUNTIFS(INDIRECT("RAG!$C$"&amp;$W22&amp;":$AX$"&amp;$W22),G$11,RAG!$C$2:$AX$2,$B22)</f>
        <v>4</v>
      </c>
      <c r="H22" s="47" t="s">
        <v>418</v>
      </c>
      <c r="I22" s="47" t="s">
        <v>458</v>
      </c>
      <c r="J22" s="47" t="s">
        <v>428</v>
      </c>
      <c r="K22" s="47" t="s">
        <v>421</v>
      </c>
      <c r="L22" s="47" t="s">
        <v>430</v>
      </c>
      <c r="M22" s="38" t="s">
        <v>300</v>
      </c>
      <c r="N22" s="53" t="s">
        <v>888</v>
      </c>
      <c r="O22" s="65" t="s">
        <v>417</v>
      </c>
      <c r="P22" s="53" t="s">
        <v>644</v>
      </c>
      <c r="Q22" s="53" t="s">
        <v>889</v>
      </c>
      <c r="R22" s="38" t="s">
        <v>297</v>
      </c>
      <c r="S22" s="73" t="s">
        <v>468</v>
      </c>
      <c r="T22" s="56"/>
      <c r="W22" s="12">
        <f>MATCH($C$1,RAG!$B$1:$B$74, 0)</f>
        <v>42</v>
      </c>
    </row>
    <row r="23" spans="1:23" ht="264.64999999999998"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2084</v>
      </c>
      <c r="O23" s="65" t="s">
        <v>417</v>
      </c>
      <c r="P23" s="70" t="s">
        <v>575</v>
      </c>
      <c r="Q23" s="53" t="s">
        <v>2085</v>
      </c>
      <c r="R23" s="38" t="s">
        <v>300</v>
      </c>
      <c r="S23" s="67"/>
      <c r="T23" s="56"/>
      <c r="W23" s="12">
        <f>MATCH($C$1,RAG!$B$1:$B$74, 0)</f>
        <v>42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890</v>
      </c>
      <c r="O24" s="65" t="s">
        <v>439</v>
      </c>
      <c r="P24" s="53"/>
      <c r="Q24" s="70" t="s">
        <v>608</v>
      </c>
      <c r="R24" s="38" t="s">
        <v>295</v>
      </c>
      <c r="S24" s="53"/>
      <c r="T24" s="58"/>
      <c r="W24" s="12">
        <f>MATCH($C$1,RAG!$B$1:$B$74, 0)</f>
        <v>42</v>
      </c>
    </row>
    <row r="25" spans="1:23" ht="208.5" customHeight="1">
      <c r="A25" s="46" t="s">
        <v>480</v>
      </c>
      <c r="B25" s="41" t="s">
        <v>22</v>
      </c>
      <c r="C25" s="40" t="s">
        <v>481</v>
      </c>
      <c r="D25" s="11" t="s">
        <v>417</v>
      </c>
      <c r="E25" s="11">
        <f ca="1">COUNTIFS(INDIRECT("RAG!$C$"&amp;$W25&amp;":$AX$"&amp;$W25),E$11,RAG!$C$2:$AX$2,$B25)</f>
        <v>0</v>
      </c>
      <c r="F25" s="11">
        <f ca="1">COUNTIFS(INDIRECT("RAG!$C$"&amp;$W25&amp;":$AX$"&amp;$W25),F$11,RAG!$C$2:$AX$2,$B25)</f>
        <v>2</v>
      </c>
      <c r="G25" s="11">
        <f ca="1">COUNTIFS(INDIRECT("RAG!$C$"&amp;$W25&amp;":$AX$"&amp;$W25),G$11,RAG!$C$2:$AX$2,$B25)</f>
        <v>0</v>
      </c>
      <c r="H25" s="47" t="s">
        <v>418</v>
      </c>
      <c r="I25" s="47" t="s">
        <v>419</v>
      </c>
      <c r="J25" s="47" t="s">
        <v>428</v>
      </c>
      <c r="K25" s="47" t="s">
        <v>421</v>
      </c>
      <c r="L25" s="47" t="s">
        <v>430</v>
      </c>
      <c r="M25" s="38" t="s">
        <v>295</v>
      </c>
      <c r="N25" s="53" t="s">
        <v>891</v>
      </c>
      <c r="O25" s="65" t="s">
        <v>439</v>
      </c>
      <c r="P25" s="53" t="s">
        <v>483</v>
      </c>
      <c r="Q25" s="53" t="s">
        <v>798</v>
      </c>
      <c r="R25" s="38" t="s">
        <v>295</v>
      </c>
      <c r="S25" s="67"/>
      <c r="T25" s="58"/>
      <c r="W25" s="12">
        <f>MATCH($C$1,RAG!$B$1:$B$74, 0)</f>
        <v>42</v>
      </c>
    </row>
    <row r="26" spans="1:23" ht="130"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892</v>
      </c>
      <c r="O26" s="65" t="s">
        <v>439</v>
      </c>
      <c r="P26" s="46" t="s">
        <v>487</v>
      </c>
      <c r="Q26" s="46" t="s">
        <v>488</v>
      </c>
      <c r="R26" s="38" t="s">
        <v>298</v>
      </c>
      <c r="S26" s="67"/>
      <c r="T26" s="58"/>
      <c r="W26" s="12">
        <f>MATCH($C$1,RAG!$B$1:$B$74, 0)</f>
        <v>42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MATCH($C$1,RAG!$B$1:$B$74, 0)</f>
        <v>42</v>
      </c>
    </row>
  </sheetData>
  <sheetProtection algorithmName="SHA-512" hashValue="4xK1Gb/y2d0xW6WGnm7Zbor0LsvkhUSChYRakAViveaDHfTbsKOZ9MqHon1fUNPeg2rTHsu4FBTsUMsJnLQJKQ==" saltValue="z5ZyKKbTlOoFVJMSAgHz+w==" spinCount="100000" sheet="1" objects="1" scenarios="1"/>
  <mergeCells count="3">
    <mergeCell ref="A10:C10"/>
    <mergeCell ref="D10:G10"/>
    <mergeCell ref="H10:S10"/>
  </mergeCells>
  <conditionalFormatting sqref="E12:E27">
    <cfRule type="cellIs" dxfId="1236" priority="29" operator="greaterThan">
      <formula>0</formula>
    </cfRule>
  </conditionalFormatting>
  <conditionalFormatting sqref="F12:F14 F16:F27">
    <cfRule type="cellIs" dxfId="1235" priority="28" operator="greaterThan">
      <formula>0</formula>
    </cfRule>
  </conditionalFormatting>
  <conditionalFormatting sqref="G12:G14 G16:G27">
    <cfRule type="cellIs" dxfId="1234" priority="27" operator="greaterThan">
      <formula>0</formula>
    </cfRule>
  </conditionalFormatting>
  <conditionalFormatting sqref="M12:M27">
    <cfRule type="cellIs" dxfId="1233" priority="6" operator="equal">
      <formula>"Minor Negative"</formula>
    </cfRule>
    <cfRule type="cellIs" dxfId="1232" priority="7" operator="equal">
      <formula>"Significant Negative"</formula>
    </cfRule>
    <cfRule type="cellIs" dxfId="1231" priority="8" operator="equal">
      <formula>"Minor Positive"</formula>
    </cfRule>
    <cfRule type="cellIs" dxfId="1230" priority="9" operator="equal">
      <formula>"Significant Positive"</formula>
    </cfRule>
    <cfRule type="cellIs" dxfId="1229" priority="10" operator="equal">
      <formula>"Neutral"</formula>
    </cfRule>
  </conditionalFormatting>
  <conditionalFormatting sqref="N21">
    <cfRule type="cellIs" dxfId="1228" priority="11" operator="equal">
      <formula>"Significant Negative"</formula>
    </cfRule>
    <cfRule type="cellIs" dxfId="1227" priority="12" operator="equal">
      <formula>"Minor Negative"</formula>
    </cfRule>
    <cfRule type="cellIs" dxfId="1226" priority="13" operator="equal">
      <formula>"Uncertain"</formula>
    </cfRule>
    <cfRule type="cellIs" dxfId="1225" priority="14" operator="equal">
      <formula>"Neutral"</formula>
    </cfRule>
    <cfRule type="cellIs" dxfId="1224" priority="15" operator="equal">
      <formula>"Minor Positive"</formula>
    </cfRule>
    <cfRule type="cellIs" dxfId="1223" priority="16" operator="equal">
      <formula>"Significant Positive"</formula>
    </cfRule>
  </conditionalFormatting>
  <conditionalFormatting sqref="R12:R27">
    <cfRule type="cellIs" dxfId="1222" priority="1" operator="equal">
      <formula>"Minor Negative"</formula>
    </cfRule>
    <cfRule type="cellIs" dxfId="1221" priority="2" operator="equal">
      <formula>"Significant Negative"</formula>
    </cfRule>
    <cfRule type="cellIs" dxfId="1220" priority="3" operator="equal">
      <formula>"Minor Positive"</formula>
    </cfRule>
    <cfRule type="cellIs" dxfId="1219" priority="4" operator="equal">
      <formula>"Significant Positive"</formula>
    </cfRule>
    <cfRule type="cellIs" dxfId="1218" priority="5" operator="equal">
      <formula>"Neutral"</formula>
    </cfRule>
  </conditionalFormatting>
  <dataValidations count="7">
    <dataValidation type="list" allowBlank="1" showInputMessage="1" showErrorMessage="1" sqref="H12:H27" xr:uid="{A93A353B-9E29-4097-A61A-D797D82D7A9C}">
      <formula1>"Direct,Indirect,N/A"</formula1>
    </dataValidation>
    <dataValidation type="list" allowBlank="1" showInputMessage="1" showErrorMessage="1" sqref="I12:I27" xr:uid="{B503CFB6-24BB-4B02-B893-DE8E973DDB29}">
      <formula1>"Low,Medium,High,N/A"</formula1>
    </dataValidation>
    <dataValidation type="list" allowBlank="1" showInputMessage="1" showErrorMessage="1" sqref="J12:J27" xr:uid="{906A401E-C20B-4BAA-92BF-600945FB7B40}">
      <formula1>"Short(&lt;5yrs),Short/Medium,Medium(10yrs),Medium/Long,Long(20+yrs),N/A"</formula1>
    </dataValidation>
    <dataValidation type="list" allowBlank="1" showInputMessage="1" showErrorMessage="1" sqref="K12:K27" xr:uid="{CD3DFA83-1D3C-4779-84BF-64462E30145C}">
      <formula1>"Localised,District-wide,Regional,National,N/A"</formula1>
    </dataValidation>
    <dataValidation type="list" allowBlank="1" showInputMessage="1" showErrorMessage="1" sqref="L12:L27" xr:uid="{808D5B38-333C-4ACD-BF73-DEFD18AC93EF}">
      <formula1>"Permenant/Irreversible,Permenant/Reversible,Temporary/Irreversible,Temporary/Reversible,N/A"</formula1>
    </dataValidation>
    <dataValidation type="list" allowBlank="1" showInputMessage="1" showErrorMessage="1" sqref="R12:R27 M12:M27" xr:uid="{D52C53F7-E28C-4B38-8ABB-96959C406A86}">
      <formula1>"Significant Positive,Minor Positive,Neutral,Uncertain,Minor Negative,Significant Negative"</formula1>
    </dataValidation>
    <dataValidation type="list" allowBlank="1" showInputMessage="1" showErrorMessage="1" sqref="D12:D27 O12:O27" xr:uid="{F06C7803-CEE2-4311-873C-4EEB2B472F37}">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C5B46-3C75-42D5-A7FE-65860C7A2E61}">
  <sheetPr>
    <tabColor theme="5" tint="0.59999389629810485"/>
  </sheetPr>
  <dimension ref="A1:W27"/>
  <sheetViews>
    <sheetView showGridLines="0" showWhiteSpace="0" zoomScale="80" zoomScaleNormal="80" zoomScaleSheetLayoutView="51" zoomScalePageLayoutView="20" workbookViewId="0">
      <pane xSplit="2" topLeftCell="N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23.26953125" style="54" hidden="1" customWidth="1"/>
    <col min="21" max="23" width="8.7265625" hidden="1" customWidth="1"/>
  </cols>
  <sheetData>
    <row r="1" spans="1:23">
      <c r="A1" s="7" t="s">
        <v>240</v>
      </c>
      <c r="B1" s="228"/>
      <c r="C1" s="45" t="s">
        <v>108</v>
      </c>
      <c r="D1" s="63"/>
      <c r="E1" s="63"/>
      <c r="F1" s="63"/>
      <c r="G1" s="63"/>
      <c r="H1" s="63"/>
      <c r="I1" s="1"/>
      <c r="J1" s="1"/>
      <c r="K1" s="1"/>
      <c r="L1" s="1"/>
      <c r="M1" s="1"/>
      <c r="N1" s="1"/>
      <c r="O1" s="1"/>
      <c r="P1" s="1"/>
      <c r="Q1" s="1"/>
      <c r="R1" s="1"/>
      <c r="S1" s="1"/>
    </row>
    <row r="2" spans="1:23">
      <c r="A2" s="7" t="s">
        <v>241</v>
      </c>
      <c r="B2" s="228"/>
      <c r="C2" s="45" t="s">
        <v>893</v>
      </c>
      <c r="D2" s="63"/>
      <c r="E2" s="63"/>
      <c r="F2" s="63"/>
      <c r="G2" s="63"/>
      <c r="H2" s="63"/>
      <c r="I2" s="1"/>
      <c r="J2" s="1"/>
      <c r="K2" s="1"/>
      <c r="L2" s="1"/>
      <c r="M2" s="1"/>
      <c r="N2" s="1"/>
      <c r="O2" s="1"/>
      <c r="P2" s="1"/>
      <c r="Q2" s="1"/>
      <c r="R2" s="1"/>
      <c r="S2" s="1"/>
    </row>
    <row r="3" spans="1:23">
      <c r="A3" s="8" t="s">
        <v>242</v>
      </c>
      <c r="B3" s="229"/>
      <c r="C3" s="45" t="s">
        <v>650</v>
      </c>
      <c r="D3" s="63"/>
      <c r="E3" s="63"/>
      <c r="F3" s="63"/>
      <c r="G3" s="63"/>
      <c r="H3" s="63"/>
      <c r="I3" s="1"/>
      <c r="J3" s="1"/>
      <c r="K3" s="1"/>
      <c r="L3" s="1"/>
      <c r="M3" s="1"/>
      <c r="N3" s="1"/>
      <c r="O3" s="1"/>
      <c r="P3" s="1"/>
      <c r="Q3" s="1"/>
      <c r="R3" s="1"/>
      <c r="S3" s="1"/>
    </row>
    <row r="4" spans="1:23">
      <c r="A4" s="8" t="s">
        <v>243</v>
      </c>
      <c r="B4" s="229"/>
      <c r="C4" s="45" t="s">
        <v>894</v>
      </c>
      <c r="D4" s="63"/>
      <c r="E4" s="63"/>
      <c r="F4" s="63"/>
      <c r="G4" s="63"/>
      <c r="H4" s="63"/>
      <c r="I4" s="1"/>
      <c r="J4" s="1"/>
      <c r="K4" s="1"/>
      <c r="L4" s="1"/>
      <c r="M4" s="1"/>
      <c r="N4" s="1"/>
      <c r="O4" s="1"/>
      <c r="P4" s="1"/>
      <c r="Q4" s="1"/>
      <c r="R4" s="1"/>
      <c r="S4" s="1"/>
    </row>
    <row r="5" spans="1:23">
      <c r="A5" s="8" t="s">
        <v>244</v>
      </c>
      <c r="B5" s="229"/>
      <c r="C5" s="14">
        <v>7.39</v>
      </c>
      <c r="D5" s="63"/>
      <c r="E5" s="63"/>
      <c r="F5" s="63"/>
      <c r="G5" s="63"/>
      <c r="H5" s="63"/>
      <c r="I5" s="1"/>
      <c r="J5" s="1"/>
      <c r="K5" s="1"/>
      <c r="L5" s="1"/>
      <c r="M5" s="1"/>
      <c r="N5" s="1"/>
      <c r="O5" s="1"/>
      <c r="P5" s="1"/>
      <c r="Q5" s="1"/>
      <c r="R5" s="1"/>
      <c r="S5" s="1"/>
    </row>
    <row r="6" spans="1:23" ht="29">
      <c r="A6" s="8" t="s">
        <v>245</v>
      </c>
      <c r="B6" s="229"/>
      <c r="C6" s="45" t="s">
        <v>895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45791</v>
      </c>
      <c r="D9" s="1" t="s">
        <v>405</v>
      </c>
      <c r="E9" s="1" t="s">
        <v>896</v>
      </c>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0</v>
      </c>
      <c r="F12" s="217">
        <f ca="1">COUNTIFS(INDIRECT("RAG!$C$"&amp;$W12&amp;":$AX$"&amp;$W12),F$11,RAG!$C$2:$AX$2,$B12)</f>
        <v>0</v>
      </c>
      <c r="G12" s="217">
        <f ca="1">COUNTIFS(INDIRECT("RAG!$C$"&amp;$W12&amp;":$AX$"&amp;$W12),G$11,RAG!$C$2:$AX$2,$B12)</f>
        <v>7</v>
      </c>
      <c r="H12" s="119" t="s">
        <v>418</v>
      </c>
      <c r="I12" s="119" t="s">
        <v>419</v>
      </c>
      <c r="J12" s="119" t="s">
        <v>428</v>
      </c>
      <c r="K12" s="119" t="s">
        <v>421</v>
      </c>
      <c r="L12" s="119" t="s">
        <v>430</v>
      </c>
      <c r="M12" s="218" t="s">
        <v>298</v>
      </c>
      <c r="N12" s="226" t="s">
        <v>2031</v>
      </c>
      <c r="O12" s="227" t="s">
        <v>417</v>
      </c>
      <c r="P12" s="226" t="s">
        <v>598</v>
      </c>
      <c r="Q12" s="70" t="s">
        <v>638</v>
      </c>
      <c r="R12" s="218" t="s">
        <v>294</v>
      </c>
      <c r="S12" s="221" t="s">
        <v>424</v>
      </c>
      <c r="T12" s="56"/>
      <c r="W12" s="12">
        <f>MATCH($C$1,RAG!$B$1:$B$74, 0)</f>
        <v>43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897</v>
      </c>
      <c r="O13" s="65" t="s">
        <v>417</v>
      </c>
      <c r="P13" s="53"/>
      <c r="Q13" s="53"/>
      <c r="R13" s="38" t="s">
        <v>522</v>
      </c>
      <c r="S13" s="67"/>
      <c r="T13" s="57"/>
      <c r="W13" s="12">
        <f>MATCH($C$1,RAG!$B$1:$B$74, 0)</f>
        <v>43</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295</v>
      </c>
      <c r="N14" s="53" t="s">
        <v>2088</v>
      </c>
      <c r="O14" s="65" t="s">
        <v>417</v>
      </c>
      <c r="P14" s="53" t="s">
        <v>435</v>
      </c>
      <c r="Q14" s="70" t="s">
        <v>545</v>
      </c>
      <c r="R14" s="38" t="s">
        <v>295</v>
      </c>
      <c r="S14" s="53"/>
      <c r="T14" s="56"/>
      <c r="W14" s="12">
        <f>MATCH($C$1,RAG!$B$1:$B$74, 0)</f>
        <v>43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MATCH($C$1,RAG!$B$1:$B$74, 0)</f>
        <v>43</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MATCH($C$1,RAG!$B$1:$B$74, 0)</f>
        <v>43</v>
      </c>
    </row>
    <row r="17" spans="1:23" ht="126.6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898</v>
      </c>
      <c r="O17" s="65" t="s">
        <v>417</v>
      </c>
      <c r="P17" s="67"/>
      <c r="Q17" s="66"/>
      <c r="R17" s="38" t="s">
        <v>294</v>
      </c>
      <c r="S17" s="53"/>
      <c r="T17" s="58"/>
      <c r="W17" s="12">
        <f>MATCH($C$1,RAG!$B$1:$B$74, 0)</f>
        <v>43</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899</v>
      </c>
      <c r="O18" s="65" t="s">
        <v>417</v>
      </c>
      <c r="P18" s="67"/>
      <c r="Q18" s="53"/>
      <c r="R18" s="38" t="s">
        <v>295</v>
      </c>
      <c r="S18" s="67"/>
      <c r="T18" s="56"/>
      <c r="W18" s="12">
        <f>MATCH($C$1,RAG!$B$1:$B$74, 0)</f>
        <v>43</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701</v>
      </c>
      <c r="O19" s="65" t="s">
        <v>439</v>
      </c>
      <c r="P19" s="53" t="s">
        <v>435</v>
      </c>
      <c r="Q19" s="53" t="s">
        <v>1917</v>
      </c>
      <c r="R19" s="38" t="s">
        <v>295</v>
      </c>
      <c r="S19" s="67"/>
      <c r="T19" s="56"/>
      <c r="W19" s="12">
        <f>MATCH($C$1,RAG!$B$1:$B$74, 0)</f>
        <v>43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2086</v>
      </c>
      <c r="O20" s="65" t="s">
        <v>439</v>
      </c>
      <c r="P20" s="53"/>
      <c r="Q20" s="53"/>
      <c r="R20" s="38" t="s">
        <v>294</v>
      </c>
      <c r="S20" s="53"/>
      <c r="T20" s="58"/>
      <c r="W20" s="12">
        <f>MATCH($C$1,RAG!$B$1:$B$74, 0)</f>
        <v>43</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900</v>
      </c>
      <c r="O21" s="65" t="s">
        <v>417</v>
      </c>
      <c r="P21" s="67"/>
      <c r="Q21" s="53"/>
      <c r="R21" s="38" t="s">
        <v>295</v>
      </c>
      <c r="S21" s="53"/>
      <c r="T21" s="58"/>
      <c r="W21" s="12">
        <f>MATCH($C$1,RAG!$B$1:$B$74, 0)</f>
        <v>43</v>
      </c>
    </row>
    <row r="22" spans="1:23" ht="248.5" customHeight="1">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2089</v>
      </c>
      <c r="O22" s="65" t="s">
        <v>417</v>
      </c>
      <c r="P22" s="53" t="s">
        <v>644</v>
      </c>
      <c r="Q22" s="53" t="s">
        <v>2090</v>
      </c>
      <c r="R22" s="38" t="s">
        <v>300</v>
      </c>
      <c r="S22" s="73" t="s">
        <v>468</v>
      </c>
      <c r="T22" s="56"/>
      <c r="W22" s="12">
        <f>MATCH($C$1,RAG!$B$1:$B$74, 0)</f>
        <v>43</v>
      </c>
    </row>
    <row r="23" spans="1:23" ht="178.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2035</v>
      </c>
      <c r="O23" s="65" t="s">
        <v>417</v>
      </c>
      <c r="P23" s="72" t="s">
        <v>473</v>
      </c>
      <c r="Q23" s="53" t="s">
        <v>681</v>
      </c>
      <c r="R23" s="38" t="s">
        <v>297</v>
      </c>
      <c r="S23" s="67"/>
      <c r="T23" s="56"/>
      <c r="W23" s="12">
        <f>MATCH($C$1,RAG!$B$1:$B$74, 0)</f>
        <v>43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703</v>
      </c>
      <c r="O24" s="65" t="s">
        <v>439</v>
      </c>
      <c r="P24" s="53" t="s">
        <v>513</v>
      </c>
      <c r="Q24" s="70" t="s">
        <v>556</v>
      </c>
      <c r="R24" s="38" t="s">
        <v>295</v>
      </c>
      <c r="S24" s="53"/>
      <c r="T24" s="58"/>
      <c r="W24" s="12">
        <f>MATCH($C$1,RAG!$B$1:$B$74, 0)</f>
        <v>43</v>
      </c>
    </row>
    <row r="25" spans="1:23" ht="26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298</v>
      </c>
      <c r="N25" s="53" t="s">
        <v>901</v>
      </c>
      <c r="O25" s="65" t="s">
        <v>439</v>
      </c>
      <c r="P25" s="53" t="s">
        <v>483</v>
      </c>
      <c r="Q25" s="53" t="s">
        <v>704</v>
      </c>
      <c r="R25" s="38" t="s">
        <v>295</v>
      </c>
      <c r="S25" s="67"/>
      <c r="T25" s="58"/>
      <c r="W25" s="12">
        <f>MATCH($C$1,RAG!$B$1:$B$74, 0)</f>
        <v>43</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2030</v>
      </c>
      <c r="O26" s="65" t="s">
        <v>439</v>
      </c>
      <c r="P26" s="46" t="s">
        <v>487</v>
      </c>
      <c r="Q26" s="46" t="s">
        <v>705</v>
      </c>
      <c r="R26" s="38" t="s">
        <v>295</v>
      </c>
      <c r="S26" s="67"/>
      <c r="T26" s="58"/>
      <c r="W26" s="12">
        <f>MATCH($C$1,RAG!$B$1:$B$74, 0)</f>
        <v>43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2087</v>
      </c>
      <c r="O27" s="65" t="s">
        <v>417</v>
      </c>
      <c r="P27" s="53" t="s">
        <v>493</v>
      </c>
      <c r="Q27" s="53" t="s">
        <v>518</v>
      </c>
      <c r="R27" s="38" t="s">
        <v>297</v>
      </c>
      <c r="S27" s="67"/>
      <c r="T27" s="58"/>
      <c r="W27" s="12">
        <f>MATCH($C$1,RAG!$B$1:$B$74, 0)</f>
        <v>43</v>
      </c>
    </row>
  </sheetData>
  <sheetProtection algorithmName="SHA-512" hashValue="L0nOOXNJwe1TqJ16BDOEQVtpNECBTJXB4CFZmi+8XkATHA/iBBqXILHKZsUC/2UO+L+9ckTHqR9iXzo3j5B6qQ==" saltValue="IJXn4LHzItLNQLVsLwjwAw==" spinCount="100000" sheet="1" objects="1" scenarios="1"/>
  <mergeCells count="3">
    <mergeCell ref="A10:C10"/>
    <mergeCell ref="D10:G10"/>
    <mergeCell ref="H10:S10"/>
  </mergeCells>
  <conditionalFormatting sqref="E12:E27">
    <cfRule type="cellIs" dxfId="1217" priority="45" operator="greaterThan">
      <formula>0</formula>
    </cfRule>
  </conditionalFormatting>
  <conditionalFormatting sqref="F12:F14 F16:F27">
    <cfRule type="cellIs" dxfId="1216" priority="44" operator="greaterThan">
      <formula>0</formula>
    </cfRule>
  </conditionalFormatting>
  <conditionalFormatting sqref="G12:G14 G16:G27">
    <cfRule type="cellIs" dxfId="1215" priority="43" operator="greaterThan">
      <formula>0</formula>
    </cfRule>
  </conditionalFormatting>
  <conditionalFormatting sqref="M12:M27">
    <cfRule type="cellIs" dxfId="1214" priority="6" operator="equal">
      <formula>"Minor Negative"</formula>
    </cfRule>
    <cfRule type="cellIs" dxfId="1213" priority="7" operator="equal">
      <formula>"Significant Negative"</formula>
    </cfRule>
    <cfRule type="cellIs" dxfId="1212" priority="8" operator="equal">
      <formula>"Minor Positive"</formula>
    </cfRule>
    <cfRule type="cellIs" dxfId="1211" priority="9" operator="equal">
      <formula>"Significant Positive"</formula>
    </cfRule>
    <cfRule type="cellIs" dxfId="1210" priority="10" operator="equal">
      <formula>"Neutral"</formula>
    </cfRule>
  </conditionalFormatting>
  <conditionalFormatting sqref="N21">
    <cfRule type="cellIs" dxfId="1209" priority="11" operator="equal">
      <formula>"Significant Negative"</formula>
    </cfRule>
    <cfRule type="cellIs" dxfId="1208" priority="12" operator="equal">
      <formula>"Minor Negative"</formula>
    </cfRule>
    <cfRule type="cellIs" dxfId="1207" priority="13" operator="equal">
      <formula>"Uncertain"</formula>
    </cfRule>
    <cfRule type="cellIs" dxfId="1206" priority="14" operator="equal">
      <formula>"Neutral"</formula>
    </cfRule>
    <cfRule type="cellIs" dxfId="1205" priority="15" operator="equal">
      <formula>"Minor Positive"</formula>
    </cfRule>
    <cfRule type="cellIs" dxfId="1204" priority="16" operator="equal">
      <formula>"Significant Positive"</formula>
    </cfRule>
  </conditionalFormatting>
  <conditionalFormatting sqref="R12:R27">
    <cfRule type="cellIs" dxfId="1203" priority="1" operator="equal">
      <formula>"Minor Negative"</formula>
    </cfRule>
    <cfRule type="cellIs" dxfId="1202" priority="2" operator="equal">
      <formula>"Significant Negative"</formula>
    </cfRule>
    <cfRule type="cellIs" dxfId="1201" priority="3" operator="equal">
      <formula>"Minor Positive"</formula>
    </cfRule>
    <cfRule type="cellIs" dxfId="1200" priority="4" operator="equal">
      <formula>"Significant Positive"</formula>
    </cfRule>
    <cfRule type="cellIs" dxfId="1199" priority="5" operator="equal">
      <formula>"Neutral"</formula>
    </cfRule>
  </conditionalFormatting>
  <dataValidations count="7">
    <dataValidation type="list" allowBlank="1" showInputMessage="1" showErrorMessage="1" sqref="D12:D27 O12:O27" xr:uid="{9A5918BD-0D29-4183-941A-B0506F157320}">
      <formula1>"Yes,No"</formula1>
    </dataValidation>
    <dataValidation type="list" allowBlank="1" showInputMessage="1" showErrorMessage="1" sqref="R12:R27 M12:M27" xr:uid="{0AF6937B-FA95-4A39-A79A-2A5835C29387}">
      <formula1>"Significant Positive,Minor Positive,Neutral,Uncertain,Minor Negative,Significant Negative"</formula1>
    </dataValidation>
    <dataValidation type="list" allowBlank="1" showInputMessage="1" showErrorMessage="1" sqref="L12:L27" xr:uid="{0B6F22D0-8A23-4D0A-B13B-556ACEA34389}">
      <formula1>"Permenant/Irreversible,Permenant/Reversible,Temporary/Irreversible,Temporary/Reversible,N/A"</formula1>
    </dataValidation>
    <dataValidation type="list" allowBlank="1" showInputMessage="1" showErrorMessage="1" sqref="K12:K27" xr:uid="{14963E20-DAF3-46BC-98DA-614C77F5719F}">
      <formula1>"Localised,District-wide,Regional,National,N/A"</formula1>
    </dataValidation>
    <dataValidation type="list" allowBlank="1" showInputMessage="1" showErrorMessage="1" sqref="J12:J27" xr:uid="{6A0F99D1-1F3D-44FF-80F9-4FCB9DD49ABF}">
      <formula1>"Short(&lt;5yrs),Short/Medium,Medium(10yrs),Medium/Long,Long(20+yrs),N/A"</formula1>
    </dataValidation>
    <dataValidation type="list" allowBlank="1" showInputMessage="1" showErrorMessage="1" sqref="I12:I27" xr:uid="{8BF9293F-246E-4F5F-9864-7A81643232B9}">
      <formula1>"Low,Medium,High,N/A"</formula1>
    </dataValidation>
    <dataValidation type="list" allowBlank="1" showInputMessage="1" showErrorMessage="1" sqref="H12:H27" xr:uid="{02713AA6-AE08-4F68-8407-8BF84BC605B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7BB02-E7FC-4B6F-B7B1-AED284BBF46E}">
  <sheetPr>
    <tabColor theme="5" tint="0.59999389629810485"/>
  </sheetPr>
  <dimension ref="A1:W27"/>
  <sheetViews>
    <sheetView showGridLines="0" showWhiteSpace="0" topLeftCell="D15" zoomScale="60" zoomScaleNormal="60" zoomScaleSheetLayoutView="51" zoomScalePageLayoutView="20" workbookViewId="0">
      <selection activeCell="N20" sqref="N20"/>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customWidth="1"/>
    <col min="20" max="20" width="42" style="54" hidden="1" customWidth="1"/>
    <col min="21" max="22" width="8.7265625" bestFit="1" customWidth="1"/>
    <col min="23" max="23" width="9.1796875" hidden="1" customWidth="1"/>
  </cols>
  <sheetData>
    <row r="1" spans="1:23">
      <c r="A1" s="7" t="s">
        <v>240</v>
      </c>
      <c r="B1" s="228"/>
      <c r="C1" s="45" t="s">
        <v>902</v>
      </c>
      <c r="D1" s="63"/>
      <c r="E1" s="63"/>
      <c r="F1" s="63"/>
      <c r="G1" s="63"/>
      <c r="H1" s="63"/>
      <c r="I1" s="1"/>
      <c r="J1" s="1"/>
      <c r="K1" s="1"/>
      <c r="L1" s="1"/>
      <c r="M1" s="1"/>
      <c r="N1" s="1"/>
      <c r="O1" s="1"/>
      <c r="P1" s="1"/>
      <c r="Q1" s="1"/>
      <c r="R1" s="1"/>
      <c r="S1" s="1"/>
    </row>
    <row r="2" spans="1:23">
      <c r="A2" s="7" t="s">
        <v>241</v>
      </c>
      <c r="B2" s="228"/>
      <c r="C2" s="45" t="s">
        <v>903</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14">
        <v>180</v>
      </c>
      <c r="D4" s="63"/>
      <c r="E4" s="63"/>
      <c r="F4" s="63"/>
      <c r="G4" s="63"/>
      <c r="H4" s="63"/>
      <c r="I4" s="1"/>
      <c r="J4" s="1"/>
      <c r="K4" s="1"/>
      <c r="L4" s="1"/>
      <c r="M4" s="1"/>
      <c r="N4" s="1"/>
      <c r="O4" s="1"/>
      <c r="P4" s="1"/>
      <c r="Q4" s="1"/>
      <c r="R4" s="1"/>
      <c r="S4" s="1"/>
    </row>
    <row r="5" spans="1:23">
      <c r="A5" s="8" t="s">
        <v>244</v>
      </c>
      <c r="B5" s="229"/>
      <c r="C5" s="14" t="s">
        <v>904</v>
      </c>
      <c r="D5" s="63"/>
      <c r="E5" s="63"/>
      <c r="F5" s="63"/>
      <c r="G5" s="63"/>
      <c r="H5" s="63"/>
      <c r="I5" s="1"/>
      <c r="J5" s="1"/>
      <c r="K5" s="1"/>
      <c r="L5" s="1"/>
      <c r="M5" s="1"/>
      <c r="N5" s="1"/>
      <c r="O5" s="1"/>
      <c r="P5" s="1"/>
      <c r="Q5" s="1"/>
      <c r="R5" s="1"/>
      <c r="S5" s="1"/>
    </row>
    <row r="6" spans="1:23" ht="57" customHeight="1">
      <c r="A6" s="8" t="s">
        <v>245</v>
      </c>
      <c r="B6" s="229"/>
      <c r="C6" s="45" t="s">
        <v>905</v>
      </c>
      <c r="D6" s="95"/>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46128</v>
      </c>
      <c r="D9" s="1"/>
      <c r="E9" s="1"/>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2094</v>
      </c>
      <c r="O12" s="227" t="s">
        <v>417</v>
      </c>
      <c r="P12" s="226" t="s">
        <v>423</v>
      </c>
      <c r="Q12" s="70" t="s">
        <v>1938</v>
      </c>
      <c r="R12" s="218" t="s">
        <v>294</v>
      </c>
      <c r="S12" s="48" t="s">
        <v>424</v>
      </c>
      <c r="T12" s="48" t="s">
        <v>424</v>
      </c>
      <c r="W12" s="12">
        <v>44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907</v>
      </c>
      <c r="O13" s="65" t="s">
        <v>417</v>
      </c>
      <c r="P13" s="53"/>
      <c r="Q13" s="53"/>
      <c r="R13" s="38" t="s">
        <v>522</v>
      </c>
      <c r="S13" s="67"/>
      <c r="T13" s="67"/>
      <c r="W13" s="12">
        <v>44</v>
      </c>
    </row>
    <row r="14" spans="1:23" ht="208" customHeight="1">
      <c r="A14" s="189" t="s">
        <v>432</v>
      </c>
      <c r="B14" s="41" t="s">
        <v>31</v>
      </c>
      <c r="C14" s="40" t="s">
        <v>433</v>
      </c>
      <c r="D14" s="11" t="s">
        <v>417</v>
      </c>
      <c r="E14" s="11">
        <f ca="1">COUNTIFS(INDIRECT("RAG!$C$"&amp;$W14&amp;":$AX$"&amp;$W14),E$11,RAG!$C$2:$AX$2,$B14)</f>
        <v>3</v>
      </c>
      <c r="F14" s="11">
        <f ca="1">COUNTIFS(INDIRECT("RAG!$C$"&amp;$W14&amp;":$AX$"&amp;$W14),F$11,RAG!$C$2:$AX$2,$B14)</f>
        <v>2</v>
      </c>
      <c r="G14" s="11">
        <f ca="1">COUNTIFS(INDIRECT("RAG!$C$"&amp;$W14&amp;":$AX$"&amp;$W14),G$11,RAG!$C$2:$AX$2,$B14)</f>
        <v>3</v>
      </c>
      <c r="H14" s="47" t="s">
        <v>230</v>
      </c>
      <c r="I14" s="47" t="s">
        <v>230</v>
      </c>
      <c r="J14" s="47" t="s">
        <v>230</v>
      </c>
      <c r="K14" s="47" t="s">
        <v>230</v>
      </c>
      <c r="L14" s="47" t="s">
        <v>230</v>
      </c>
      <c r="M14" s="38" t="s">
        <v>298</v>
      </c>
      <c r="N14" s="53" t="s">
        <v>908</v>
      </c>
      <c r="O14" s="65" t="s">
        <v>417</v>
      </c>
      <c r="P14" s="53" t="s">
        <v>435</v>
      </c>
      <c r="Q14" s="46" t="s">
        <v>436</v>
      </c>
      <c r="R14" s="38" t="s">
        <v>295</v>
      </c>
      <c r="S14" s="53"/>
      <c r="T14" s="53"/>
      <c r="W14" s="12">
        <v>44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67"/>
      <c r="W15" s="12">
        <v>44</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909</v>
      </c>
      <c r="O16" s="65" t="s">
        <v>417</v>
      </c>
      <c r="P16" s="67"/>
      <c r="Q16" s="67"/>
      <c r="R16" s="38" t="s">
        <v>295</v>
      </c>
      <c r="S16" s="67"/>
      <c r="T16" s="67"/>
      <c r="W16" s="12">
        <v>44</v>
      </c>
    </row>
    <row r="17" spans="1:23" ht="116">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2091</v>
      </c>
      <c r="O17" s="65" t="s">
        <v>417</v>
      </c>
      <c r="P17" s="67"/>
      <c r="Q17" s="66"/>
      <c r="R17" s="38" t="s">
        <v>294</v>
      </c>
      <c r="S17" s="53"/>
      <c r="T17" s="53"/>
      <c r="W17" s="12">
        <v>44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910</v>
      </c>
      <c r="O18" s="65" t="s">
        <v>417</v>
      </c>
      <c r="P18" s="67"/>
      <c r="Q18" s="53"/>
      <c r="R18" s="38" t="s">
        <v>295</v>
      </c>
      <c r="S18" s="46" t="s">
        <v>2092</v>
      </c>
      <c r="T18" s="46" t="s">
        <v>2092</v>
      </c>
      <c r="W18" s="12">
        <v>44</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295</v>
      </c>
      <c r="N19" s="53" t="s">
        <v>911</v>
      </c>
      <c r="O19" s="65" t="s">
        <v>439</v>
      </c>
      <c r="P19" s="53" t="s">
        <v>435</v>
      </c>
      <c r="Q19" s="53" t="s">
        <v>1917</v>
      </c>
      <c r="R19" s="38" t="s">
        <v>295</v>
      </c>
      <c r="S19" s="67"/>
      <c r="T19" s="67"/>
      <c r="W19" s="12">
        <v>44</v>
      </c>
    </row>
    <row r="20" spans="1:23" ht="183" customHeight="1">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47" t="s">
        <v>418</v>
      </c>
      <c r="I20" s="47" t="s">
        <v>427</v>
      </c>
      <c r="J20" s="47" t="s">
        <v>428</v>
      </c>
      <c r="K20" s="47" t="s">
        <v>421</v>
      </c>
      <c r="L20" s="47" t="s">
        <v>430</v>
      </c>
      <c r="M20" s="42" t="s">
        <v>294</v>
      </c>
      <c r="N20" s="53" t="s">
        <v>912</v>
      </c>
      <c r="O20" s="65" t="s">
        <v>439</v>
      </c>
      <c r="P20" s="53"/>
      <c r="Q20" s="53"/>
      <c r="R20" s="38" t="s">
        <v>294</v>
      </c>
      <c r="S20" s="53"/>
      <c r="T20" s="53"/>
      <c r="W20" s="12">
        <v>44</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913</v>
      </c>
      <c r="O21" s="65" t="s">
        <v>417</v>
      </c>
      <c r="P21" s="67"/>
      <c r="Q21" s="53"/>
      <c r="R21" s="38" t="s">
        <v>295</v>
      </c>
      <c r="S21" s="53"/>
      <c r="T21" s="53"/>
      <c r="W21" s="12">
        <v>44</v>
      </c>
    </row>
    <row r="22" spans="1:23" ht="101.5">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294</v>
      </c>
      <c r="N22" s="53" t="s">
        <v>914</v>
      </c>
      <c r="O22" s="65" t="s">
        <v>417</v>
      </c>
      <c r="P22" s="53" t="s">
        <v>493</v>
      </c>
      <c r="Q22" s="53" t="s">
        <v>915</v>
      </c>
      <c r="R22" s="38" t="s">
        <v>300</v>
      </c>
      <c r="S22" s="73"/>
      <c r="T22" s="73"/>
      <c r="W22" s="12">
        <v>44</v>
      </c>
    </row>
    <row r="23" spans="1:23" ht="166.5" customHeight="1">
      <c r="A23" s="189" t="s">
        <v>469</v>
      </c>
      <c r="B23" s="41" t="s">
        <v>19</v>
      </c>
      <c r="C23" s="40" t="s">
        <v>470</v>
      </c>
      <c r="D23" s="11" t="s">
        <v>417</v>
      </c>
      <c r="E23" s="11">
        <f ca="1">COUNTIFS(INDIRECT("RAG!$C$"&amp;$W23&amp;":$AX$"&amp;$W23),E$11,RAG!$C$2:$AX$2,$B23)</f>
        <v>0</v>
      </c>
      <c r="F23" s="11">
        <f ca="1">COUNTIFS(INDIRECT("RAG!$C$"&amp;$W23&amp;":$AX$"&amp;$W23),F$11,RAG!$C$2:$AX$2,$B23)</f>
        <v>0</v>
      </c>
      <c r="G23" s="11">
        <f ca="1">COUNTIFS(INDIRECT("RAG!$C$"&amp;$W23&amp;":$AX$"&amp;$W23),G$11,RAG!$C$2:$AX$2,$B23)</f>
        <v>4</v>
      </c>
      <c r="H23" s="47" t="s">
        <v>418</v>
      </c>
      <c r="I23" s="47" t="s">
        <v>458</v>
      </c>
      <c r="J23" s="47" t="s">
        <v>471</v>
      </c>
      <c r="K23" s="47" t="s">
        <v>421</v>
      </c>
      <c r="L23" s="47" t="s">
        <v>430</v>
      </c>
      <c r="M23" s="38" t="s">
        <v>298</v>
      </c>
      <c r="N23" s="53" t="s">
        <v>916</v>
      </c>
      <c r="O23" s="65" t="s">
        <v>417</v>
      </c>
      <c r="P23" s="89" t="s">
        <v>473</v>
      </c>
      <c r="Q23" s="53" t="s">
        <v>681</v>
      </c>
      <c r="R23" s="38" t="s">
        <v>297</v>
      </c>
      <c r="S23" s="67"/>
      <c r="T23" s="67"/>
      <c r="W23" s="12">
        <v>44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917</v>
      </c>
      <c r="O24" s="65" t="s">
        <v>439</v>
      </c>
      <c r="P24" s="53"/>
      <c r="Q24" s="70"/>
      <c r="R24" s="38" t="s">
        <v>294</v>
      </c>
      <c r="S24" s="53"/>
      <c r="T24" s="53"/>
      <c r="W24" s="12">
        <v>44</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918</v>
      </c>
      <c r="O25" s="65" t="s">
        <v>439</v>
      </c>
      <c r="P25" s="53" t="s">
        <v>483</v>
      </c>
      <c r="Q25" s="53" t="s">
        <v>484</v>
      </c>
      <c r="R25" s="38" t="s">
        <v>295</v>
      </c>
      <c r="S25" s="67"/>
      <c r="T25" s="67"/>
      <c r="W25" s="12">
        <v>44</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2093</v>
      </c>
      <c r="O26" s="65" t="s">
        <v>439</v>
      </c>
      <c r="P26" s="46" t="s">
        <v>487</v>
      </c>
      <c r="Q26" s="46" t="s">
        <v>919</v>
      </c>
      <c r="R26" s="38" t="s">
        <v>295</v>
      </c>
      <c r="S26" s="67"/>
      <c r="T26" s="67"/>
      <c r="W26" s="12">
        <v>44</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920</v>
      </c>
      <c r="O27" s="65" t="s">
        <v>417</v>
      </c>
      <c r="P27" s="53" t="s">
        <v>493</v>
      </c>
      <c r="Q27" s="53" t="s">
        <v>518</v>
      </c>
      <c r="R27" s="38" t="s">
        <v>297</v>
      </c>
      <c r="S27" s="67"/>
      <c r="T27" s="67"/>
      <c r="W27" s="12">
        <v>44</v>
      </c>
    </row>
  </sheetData>
  <sheetProtection algorithmName="SHA-512" hashValue="RlJCsxKa5iowEGEPpKQAO8WSsysZlzddTI1wz7FnzCHQ3J7B8HFRs6j59PjF8lPtdI5Vzf1qDXJ3hWtEK5kJiA==" saltValue="OFCrvpyrw74JA2oDI1kdYg==" spinCount="100000" sheet="1" objects="1" scenarios="1"/>
  <mergeCells count="3">
    <mergeCell ref="A10:C10"/>
    <mergeCell ref="D10:G10"/>
    <mergeCell ref="H10:S10"/>
  </mergeCells>
  <conditionalFormatting sqref="E12:E27">
    <cfRule type="cellIs" dxfId="1198" priority="29" operator="greaterThan">
      <formula>0</formula>
    </cfRule>
  </conditionalFormatting>
  <conditionalFormatting sqref="F12:F14 F16:F27">
    <cfRule type="cellIs" dxfId="1197" priority="28" operator="greaterThan">
      <formula>0</formula>
    </cfRule>
  </conditionalFormatting>
  <conditionalFormatting sqref="G12:G14 G16:G27">
    <cfRule type="cellIs" dxfId="1196" priority="27" operator="greaterThan">
      <formula>0</formula>
    </cfRule>
  </conditionalFormatting>
  <conditionalFormatting sqref="M12:M27">
    <cfRule type="cellIs" dxfId="1195" priority="11" operator="equal">
      <formula>"Minor Negative"</formula>
    </cfRule>
    <cfRule type="cellIs" dxfId="1194" priority="12" operator="equal">
      <formula>"Significant Negative"</formula>
    </cfRule>
    <cfRule type="cellIs" dxfId="1193" priority="13" operator="equal">
      <formula>"Minor Positive"</formula>
    </cfRule>
    <cfRule type="cellIs" dxfId="1192" priority="14" operator="equal">
      <formula>"Significant Positive"</formula>
    </cfRule>
    <cfRule type="cellIs" dxfId="1191" priority="15" operator="equal">
      <formula>"Neutral"</formula>
    </cfRule>
  </conditionalFormatting>
  <conditionalFormatting sqref="N21">
    <cfRule type="cellIs" dxfId="1190" priority="16" operator="equal">
      <formula>"Significant Negative"</formula>
    </cfRule>
    <cfRule type="cellIs" dxfId="1189" priority="17" operator="equal">
      <formula>"Minor Negative"</formula>
    </cfRule>
    <cfRule type="cellIs" dxfId="1188" priority="18" operator="equal">
      <formula>"Uncertain"</formula>
    </cfRule>
    <cfRule type="cellIs" dxfId="1187" priority="19" operator="equal">
      <formula>"Neutral"</formula>
    </cfRule>
    <cfRule type="cellIs" dxfId="1186" priority="20" operator="equal">
      <formula>"Minor Positive"</formula>
    </cfRule>
    <cfRule type="cellIs" dxfId="1185" priority="21" operator="equal">
      <formula>"Significant Positive"</formula>
    </cfRule>
  </conditionalFormatting>
  <conditionalFormatting sqref="R12:R27">
    <cfRule type="cellIs" dxfId="1184" priority="1" operator="equal">
      <formula>"Minor Negative"</formula>
    </cfRule>
    <cfRule type="cellIs" dxfId="1183" priority="2" operator="equal">
      <formula>"Significant Negative"</formula>
    </cfRule>
    <cfRule type="cellIs" dxfId="1182" priority="3" operator="equal">
      <formula>"Minor Positive"</formula>
    </cfRule>
    <cfRule type="cellIs" dxfId="1181" priority="4" operator="equal">
      <formula>"Significant Positive"</formula>
    </cfRule>
    <cfRule type="cellIs" dxfId="1180" priority="5" operator="equal">
      <formula>"Neutral"</formula>
    </cfRule>
  </conditionalFormatting>
  <dataValidations count="7">
    <dataValidation type="list" allowBlank="1" showInputMessage="1" showErrorMessage="1" sqref="H12:H27" xr:uid="{D5FDBDC7-0103-4839-AD78-7FB4B416EF5B}">
      <formula1>"Direct,Indirect,N/A"</formula1>
    </dataValidation>
    <dataValidation type="list" allowBlank="1" showInputMessage="1" showErrorMessage="1" sqref="I12:I27" xr:uid="{8A1CD5F0-F626-4744-8CAE-E7645823BC35}">
      <formula1>"Low,Medium,High,N/A"</formula1>
    </dataValidation>
    <dataValidation type="list" allowBlank="1" showInputMessage="1" showErrorMessage="1" sqref="J12:J27" xr:uid="{117214E3-638C-4676-80EC-452A56CCE66A}">
      <formula1>"Short(&lt;5yrs),Short/Medium,Medium(10yrs),Medium/Long,Long(20+yrs),N/A"</formula1>
    </dataValidation>
    <dataValidation type="list" allowBlank="1" showInputMessage="1" showErrorMessage="1" sqref="K12:K27" xr:uid="{C88C83F0-EBD6-4C88-84D4-480535B2E303}">
      <formula1>"Localised,District-wide,Regional,National,N/A"</formula1>
    </dataValidation>
    <dataValidation type="list" allowBlank="1" showInputMessage="1" showErrorMessage="1" sqref="L12:L27" xr:uid="{171A7F49-5058-4880-9AF3-8C47F645F1B9}">
      <formula1>"Permenant/Irreversible,Permenant/Reversible,Temporary/Irreversible,Temporary/Reversible,N/A"</formula1>
    </dataValidation>
    <dataValidation type="list" allowBlank="1" showInputMessage="1" showErrorMessage="1" sqref="M12:M27 R12:R27" xr:uid="{087A5F1D-BAFD-4D88-A6F0-2062BA95CBA2}">
      <formula1>"Significant Positive,Minor Positive,Neutral,Uncertain,Minor Negative,Significant Negative"</formula1>
    </dataValidation>
    <dataValidation type="list" allowBlank="1" showInputMessage="1" showErrorMessage="1" sqref="D12:D27 O12:O27" xr:uid="{FD4B4B8F-31A4-4051-BF5F-CB47976DF5FA}">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DF55D-ACF5-41F0-80A2-D4901DF60AE6}">
  <sheetPr>
    <tabColor theme="5" tint="0.59999389629810485"/>
  </sheetPr>
  <dimension ref="A1:W27"/>
  <sheetViews>
    <sheetView showGridLines="0" showWhiteSpace="0" topLeftCell="C14" zoomScale="50" zoomScaleNormal="50" zoomScaleSheetLayoutView="51" zoomScalePageLayoutView="20" workbookViewId="0">
      <selection activeCell="T1" sqref="T1:T104857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customWidth="1"/>
    <col min="20" max="20" width="42" style="54" hidden="1" customWidth="1"/>
    <col min="21" max="21" width="8.7265625" customWidth="1"/>
    <col min="22" max="23" width="8.7265625" hidden="1" customWidth="1"/>
    <col min="24" max="24" width="0" hidden="1" customWidth="1"/>
  </cols>
  <sheetData>
    <row r="1" spans="1:23">
      <c r="A1" s="7" t="s">
        <v>240</v>
      </c>
      <c r="B1" s="228"/>
      <c r="C1" s="45" t="s">
        <v>111</v>
      </c>
      <c r="D1" s="63"/>
      <c r="E1" s="63"/>
      <c r="F1" s="63"/>
      <c r="G1" s="63"/>
      <c r="H1" s="63"/>
      <c r="I1" s="1"/>
      <c r="J1" s="1"/>
      <c r="K1" s="1"/>
      <c r="L1" s="1"/>
      <c r="M1" s="1"/>
      <c r="N1" s="1"/>
      <c r="O1" s="1"/>
      <c r="P1" s="1"/>
      <c r="Q1" s="1"/>
      <c r="R1" s="1"/>
      <c r="S1" s="1"/>
    </row>
    <row r="2" spans="1:23">
      <c r="A2" s="7" t="s">
        <v>241</v>
      </c>
      <c r="B2" s="228"/>
      <c r="C2" s="45" t="s">
        <v>921</v>
      </c>
      <c r="D2" s="63"/>
      <c r="E2" s="63"/>
      <c r="F2" s="63"/>
      <c r="G2" s="63"/>
      <c r="H2" s="63"/>
      <c r="I2" s="1"/>
      <c r="J2" s="1"/>
      <c r="K2" s="1"/>
      <c r="L2" s="1"/>
      <c r="M2" s="1"/>
      <c r="N2" s="1"/>
      <c r="O2" s="1"/>
      <c r="P2" s="1"/>
      <c r="Q2" s="1"/>
      <c r="R2" s="1"/>
      <c r="S2" s="1"/>
    </row>
    <row r="3" spans="1:23">
      <c r="A3" s="8" t="s">
        <v>242</v>
      </c>
      <c r="B3" s="229"/>
      <c r="C3" s="45" t="s">
        <v>86</v>
      </c>
      <c r="D3" s="63"/>
      <c r="E3" s="63"/>
      <c r="F3" s="63"/>
      <c r="G3" s="63"/>
      <c r="H3" s="63"/>
      <c r="I3" s="1"/>
      <c r="J3" s="1"/>
      <c r="K3" s="1"/>
      <c r="L3" s="1"/>
      <c r="M3" s="1"/>
      <c r="N3" s="1"/>
      <c r="O3" s="1"/>
      <c r="P3" s="1"/>
      <c r="Q3" s="1"/>
      <c r="R3" s="1"/>
      <c r="S3" s="1"/>
    </row>
    <row r="4" spans="1:23">
      <c r="A4" s="8" t="s">
        <v>243</v>
      </c>
      <c r="B4" s="229"/>
      <c r="C4" s="45">
        <v>137</v>
      </c>
      <c r="D4" s="63"/>
      <c r="E4" s="63"/>
      <c r="F4" s="63"/>
      <c r="G4" s="63"/>
      <c r="H4" s="63"/>
      <c r="I4" s="1"/>
      <c r="J4" s="1"/>
      <c r="K4" s="1"/>
      <c r="L4" s="1"/>
      <c r="M4" s="1"/>
      <c r="N4" s="1"/>
      <c r="O4" s="1"/>
      <c r="P4" s="1"/>
      <c r="Q4" s="1"/>
      <c r="R4" s="1"/>
      <c r="S4" s="1"/>
    </row>
    <row r="5" spans="1:23">
      <c r="A5" s="8" t="s">
        <v>244</v>
      </c>
      <c r="B5" s="229"/>
      <c r="C5" s="14">
        <v>6.87</v>
      </c>
      <c r="D5" s="63"/>
      <c r="E5" s="63"/>
      <c r="F5" s="63"/>
      <c r="G5" s="63"/>
      <c r="H5" s="63"/>
      <c r="I5" s="1"/>
      <c r="J5" s="1"/>
      <c r="K5" s="1"/>
      <c r="L5" s="1"/>
      <c r="M5" s="1"/>
      <c r="N5" s="1"/>
      <c r="O5" s="1"/>
      <c r="P5" s="1"/>
      <c r="Q5" s="1"/>
      <c r="R5" s="1"/>
      <c r="S5" s="1"/>
    </row>
    <row r="6" spans="1:23" ht="57" customHeight="1">
      <c r="A6" s="8" t="s">
        <v>245</v>
      </c>
      <c r="B6" s="229"/>
      <c r="C6" s="45" t="s">
        <v>922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46135</v>
      </c>
      <c r="D9" s="100" t="s">
        <v>636</v>
      </c>
      <c r="E9" s="1"/>
      <c r="F9" s="1"/>
      <c r="G9" s="1"/>
      <c r="H9" s="1"/>
      <c r="I9" s="1"/>
      <c r="J9" s="1"/>
      <c r="K9" s="1"/>
      <c r="L9" s="1"/>
      <c r="M9" s="1"/>
      <c r="N9" s="1"/>
      <c r="O9" s="1"/>
      <c r="P9" s="1"/>
      <c r="Q9" s="1"/>
      <c r="R9" s="1"/>
      <c r="S9" s="1"/>
    </row>
    <row r="10" spans="1:23" ht="15.7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3</v>
      </c>
      <c r="G12" s="217">
        <f ca="1">COUNTIFS(INDIRECT("RAG!$C$"&amp;$W12&amp;":$AX$"&amp;$W12),G$11,RAG!$C$2:$AX$2,$B12)</f>
        <v>2</v>
      </c>
      <c r="H12" s="119" t="s">
        <v>418</v>
      </c>
      <c r="I12" s="119" t="s">
        <v>419</v>
      </c>
      <c r="J12" s="119" t="s">
        <v>428</v>
      </c>
      <c r="K12" s="119" t="s">
        <v>421</v>
      </c>
      <c r="L12" s="119" t="s">
        <v>430</v>
      </c>
      <c r="M12" s="218" t="s">
        <v>298</v>
      </c>
      <c r="N12" s="226" t="s">
        <v>2095</v>
      </c>
      <c r="O12" s="227" t="s">
        <v>417</v>
      </c>
      <c r="P12" s="226" t="s">
        <v>598</v>
      </c>
      <c r="Q12" s="70" t="s">
        <v>638</v>
      </c>
      <c r="R12" s="218" t="s">
        <v>294</v>
      </c>
      <c r="S12" s="221" t="s">
        <v>424</v>
      </c>
      <c r="T12" s="56"/>
      <c r="W12" s="12">
        <f>MATCH($C$1,RAG!$B$1:$B$73, 0)</f>
        <v>45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923</v>
      </c>
      <c r="O13" s="65" t="s">
        <v>417</v>
      </c>
      <c r="P13" s="53"/>
      <c r="Q13" s="53"/>
      <c r="R13" s="38" t="s">
        <v>522</v>
      </c>
      <c r="S13" s="67"/>
      <c r="T13" s="57"/>
      <c r="W13" s="12">
        <f>MATCH($C$1,RAG!$B$1:$B$73, 0)</f>
        <v>45</v>
      </c>
    </row>
    <row r="14" spans="1:23" ht="208" customHeight="1">
      <c r="A14" s="189" t="s">
        <v>432</v>
      </c>
      <c r="B14" s="41" t="s">
        <v>31</v>
      </c>
      <c r="C14" s="40" t="s">
        <v>433</v>
      </c>
      <c r="D14" s="11" t="s">
        <v>417</v>
      </c>
      <c r="E14" s="11">
        <f ca="1">COUNTIFS(INDIRECT("RAG!$C$"&amp;$W14&amp;":$AX$"&amp;$W14),E$11,RAG!$C$2:$AX$2,$B14)</f>
        <v>2</v>
      </c>
      <c r="F14" s="11">
        <f ca="1">COUNTIFS(INDIRECT("RAG!$C$"&amp;$W14&amp;":$AX$"&amp;$W14),F$11,RAG!$C$2:$AX$2,$B14)</f>
        <v>3</v>
      </c>
      <c r="G14" s="11">
        <f ca="1">COUNTIFS(INDIRECT("RAG!$C$"&amp;$W14&amp;":$AX$"&amp;$W14),G$11,RAG!$C$2:$AX$2,$B14)</f>
        <v>3</v>
      </c>
      <c r="H14" s="47" t="s">
        <v>230</v>
      </c>
      <c r="I14" s="47" t="s">
        <v>230</v>
      </c>
      <c r="J14" s="47" t="s">
        <v>230</v>
      </c>
      <c r="K14" s="47" t="s">
        <v>230</v>
      </c>
      <c r="L14" s="47" t="s">
        <v>230</v>
      </c>
      <c r="M14" s="38" t="s">
        <v>298</v>
      </c>
      <c r="N14" s="53" t="s">
        <v>2096</v>
      </c>
      <c r="O14" s="65" t="s">
        <v>417</v>
      </c>
      <c r="P14" s="53" t="s">
        <v>435</v>
      </c>
      <c r="Q14" s="70" t="s">
        <v>545</v>
      </c>
      <c r="R14" s="38" t="s">
        <v>295</v>
      </c>
      <c r="S14" s="53"/>
      <c r="T14" s="56"/>
      <c r="W14" s="12">
        <f>MATCH($C$1,RAG!$B$1:$B$73, 0)</f>
        <v>45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MATCH($C$1,RAG!$B$1:$B$73, 0)</f>
        <v>45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MATCH($C$1,RAG!$B$1:$B$73, 0)</f>
        <v>45</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2097</v>
      </c>
      <c r="O17" s="65" t="s">
        <v>417</v>
      </c>
      <c r="P17" s="67"/>
      <c r="Q17" s="66"/>
      <c r="R17" s="38" t="s">
        <v>294</v>
      </c>
      <c r="S17" s="53"/>
      <c r="T17" s="58"/>
      <c r="W17" s="12">
        <f>MATCH($C$1,RAG!$B$1:$B$73, 0)</f>
        <v>45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924</v>
      </c>
      <c r="O18" s="65" t="s">
        <v>439</v>
      </c>
      <c r="P18" s="67"/>
      <c r="Q18" s="53"/>
      <c r="R18" s="38" t="s">
        <v>295</v>
      </c>
      <c r="S18" s="67"/>
      <c r="T18" s="56"/>
      <c r="W18" s="12">
        <f>MATCH($C$1,RAG!$B$1:$B$73, 0)</f>
        <v>45</v>
      </c>
    </row>
    <row r="19" spans="1:23" ht="139" customHeight="1">
      <c r="A19" s="189" t="s">
        <v>451</v>
      </c>
      <c r="B19" s="41" t="s">
        <v>11</v>
      </c>
      <c r="C19" s="40" t="s">
        <v>452</v>
      </c>
      <c r="D19" s="11" t="s">
        <v>439</v>
      </c>
      <c r="E19" s="11">
        <f ca="1">COUNTIFS(INDIRECT("RAG!$C$"&amp;$W19&amp;":$AX$"&amp;$W19),E$11,RAG!$C$2:$AX$2,$B19)</f>
        <v>2</v>
      </c>
      <c r="F19" s="11">
        <f ca="1">COUNTIFS(INDIRECT("RAG!$C$"&amp;$W19&amp;":$AX$"&amp;$W19),F$11,RAG!$C$2:$AX$2,$B19)</f>
        <v>2</v>
      </c>
      <c r="G19" s="11">
        <f ca="1">COUNTIFS(INDIRECT("RAG!$C$"&amp;$W19&amp;":$AX$"&amp;$W19),G$11,RAG!$C$2:$AX$2,$B19)</f>
        <v>1</v>
      </c>
      <c r="H19" s="47" t="s">
        <v>230</v>
      </c>
      <c r="I19" s="47" t="s">
        <v>230</v>
      </c>
      <c r="J19" s="47" t="s">
        <v>230</v>
      </c>
      <c r="K19" s="47" t="s">
        <v>230</v>
      </c>
      <c r="L19" s="47" t="s">
        <v>230</v>
      </c>
      <c r="M19" s="38" t="s">
        <v>298</v>
      </c>
      <c r="N19" s="53" t="s">
        <v>2098</v>
      </c>
      <c r="O19" s="65" t="s">
        <v>439</v>
      </c>
      <c r="P19" s="53" t="s">
        <v>435</v>
      </c>
      <c r="Q19" s="53" t="s">
        <v>1917</v>
      </c>
      <c r="R19" s="38" t="s">
        <v>295</v>
      </c>
      <c r="S19" s="67"/>
      <c r="T19" s="56"/>
      <c r="W19" s="12">
        <f>MATCH($C$1,RAG!$B$1:$B$73, 0)</f>
        <v>45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2099</v>
      </c>
      <c r="O20" s="65" t="s">
        <v>439</v>
      </c>
      <c r="P20" s="53"/>
      <c r="Q20" s="53"/>
      <c r="R20" s="38" t="s">
        <v>294</v>
      </c>
      <c r="S20" s="53"/>
      <c r="T20" s="58"/>
      <c r="W20" s="12">
        <f>MATCH($C$1,RAG!$B$1:$B$73, 0)</f>
        <v>45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925</v>
      </c>
      <c r="O21" s="65" t="s">
        <v>417</v>
      </c>
      <c r="P21" s="67"/>
      <c r="Q21" s="53"/>
      <c r="R21" s="38" t="s">
        <v>295</v>
      </c>
      <c r="S21" s="53"/>
      <c r="T21" s="58"/>
      <c r="W21" s="12">
        <f>MATCH($C$1,RAG!$B$1:$B$73, 0)</f>
        <v>45</v>
      </c>
    </row>
    <row r="22" spans="1:23" ht="183" customHeight="1">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1587</v>
      </c>
      <c r="O22" s="65" t="s">
        <v>417</v>
      </c>
      <c r="P22" s="53" t="s">
        <v>466</v>
      </c>
      <c r="Q22" s="53" t="s">
        <v>590</v>
      </c>
      <c r="R22" s="38" t="s">
        <v>300</v>
      </c>
      <c r="S22" s="73" t="s">
        <v>468</v>
      </c>
      <c r="T22" s="56"/>
      <c r="W22" s="12">
        <f>MATCH($C$1,RAG!$B$1:$B$73, 0)</f>
        <v>45</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2102</v>
      </c>
      <c r="O23" s="65" t="s">
        <v>417</v>
      </c>
      <c r="P23" s="72" t="s">
        <v>473</v>
      </c>
      <c r="Q23" s="53" t="s">
        <v>474</v>
      </c>
      <c r="R23" s="38" t="s">
        <v>297</v>
      </c>
      <c r="S23" s="67"/>
      <c r="T23" s="56"/>
      <c r="W23" s="12">
        <f>MATCH($C$1,RAG!$B$1:$B$73, 0)</f>
        <v>45</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1</v>
      </c>
      <c r="G24" s="11">
        <f ca="1">COUNTIFS(INDIRECT("RAG!$C$"&amp;$W24&amp;":$AX$"&amp;$W24),G$11,RAG!$C$2:$AX$2,$B24)</f>
        <v>0</v>
      </c>
      <c r="H24" s="47" t="s">
        <v>418</v>
      </c>
      <c r="I24" s="47" t="s">
        <v>419</v>
      </c>
      <c r="J24" s="47" t="s">
        <v>471</v>
      </c>
      <c r="K24" s="47" t="s">
        <v>429</v>
      </c>
      <c r="L24" s="47" t="s">
        <v>1918</v>
      </c>
      <c r="M24" s="38" t="s">
        <v>294</v>
      </c>
      <c r="N24" s="53" t="s">
        <v>2100</v>
      </c>
      <c r="O24" s="65" t="s">
        <v>439</v>
      </c>
      <c r="P24" s="53"/>
      <c r="Q24" s="70"/>
      <c r="R24" s="38" t="s">
        <v>294</v>
      </c>
      <c r="S24" s="53"/>
      <c r="T24" s="58"/>
      <c r="W24" s="12">
        <f>MATCH($C$1,RAG!$B$1:$B$73, 0)</f>
        <v>45</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2101</v>
      </c>
      <c r="O25" s="65" t="s">
        <v>439</v>
      </c>
      <c r="P25" s="53" t="s">
        <v>483</v>
      </c>
      <c r="Q25" s="53" t="s">
        <v>484</v>
      </c>
      <c r="R25" s="38" t="s">
        <v>295</v>
      </c>
      <c r="S25" s="67"/>
      <c r="T25" s="58"/>
      <c r="W25" s="12">
        <f>MATCH($C$1,RAG!$B$1:$B$73, 0)</f>
        <v>45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W26" s="12">
        <f>MATCH($C$1,RAG!$B$1:$B$73, 0)</f>
        <v>45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1478</v>
      </c>
      <c r="O27" s="65" t="s">
        <v>417</v>
      </c>
      <c r="P27" s="53" t="s">
        <v>493</v>
      </c>
      <c r="Q27" s="53" t="s">
        <v>494</v>
      </c>
      <c r="R27" s="38" t="s">
        <v>298</v>
      </c>
      <c r="S27" s="67"/>
      <c r="T27" s="58"/>
      <c r="W27" s="12">
        <f>MATCH($C$1,RAG!$B$1:$B$73, 0)</f>
        <v>45</v>
      </c>
    </row>
  </sheetData>
  <sheetProtection algorithmName="SHA-512" hashValue="Pu7MDvUhiZgnwN8Ql255SPUnj8S/spACtAimCUPmH767dOkn6zLD/t8pcyh+WWdcYYd/2gDWhyvPvZj9ptQ6yA==" saltValue="7AH/C3qCKqk7GSarf/pDuA==" spinCount="100000" sheet="1" objects="1" scenarios="1"/>
  <mergeCells count="3">
    <mergeCell ref="A10:C10"/>
    <mergeCell ref="D10:G10"/>
    <mergeCell ref="H10:S10"/>
  </mergeCells>
  <conditionalFormatting sqref="E12:E27">
    <cfRule type="cellIs" dxfId="1179" priority="125" operator="greaterThan">
      <formula>0</formula>
    </cfRule>
  </conditionalFormatting>
  <conditionalFormatting sqref="F12:F14 F16:F27">
    <cfRule type="cellIs" dxfId="1178" priority="124" operator="greaterThan">
      <formula>0</formula>
    </cfRule>
  </conditionalFormatting>
  <conditionalFormatting sqref="G12:G14 G16:G27">
    <cfRule type="cellIs" dxfId="1177" priority="123" operator="greaterThan">
      <formula>0</formula>
    </cfRule>
  </conditionalFormatting>
  <conditionalFormatting sqref="M12:M27">
    <cfRule type="cellIs" dxfId="1176" priority="6" operator="equal">
      <formula>"Minor Negative"</formula>
    </cfRule>
    <cfRule type="cellIs" dxfId="1175" priority="7" operator="equal">
      <formula>"Significant Negative"</formula>
    </cfRule>
    <cfRule type="cellIs" dxfId="1174" priority="8" operator="equal">
      <formula>"Minor Positive"</formula>
    </cfRule>
    <cfRule type="cellIs" dxfId="1173" priority="9" operator="equal">
      <formula>"Significant Positive"</formula>
    </cfRule>
    <cfRule type="cellIs" dxfId="1172" priority="10" operator="equal">
      <formula>"Neutral"</formula>
    </cfRule>
  </conditionalFormatting>
  <conditionalFormatting sqref="N21">
    <cfRule type="cellIs" dxfId="1171" priority="51" operator="equal">
      <formula>"Significant Negative"</formula>
    </cfRule>
    <cfRule type="cellIs" dxfId="1170" priority="52" operator="equal">
      <formula>"Minor Negative"</formula>
    </cfRule>
    <cfRule type="cellIs" dxfId="1169" priority="53" operator="equal">
      <formula>"Uncertain"</formula>
    </cfRule>
    <cfRule type="cellIs" dxfId="1168" priority="54" operator="equal">
      <formula>"Neutral"</formula>
    </cfRule>
    <cfRule type="cellIs" dxfId="1167" priority="55" operator="equal">
      <formula>"Minor Positive"</formula>
    </cfRule>
    <cfRule type="cellIs" dxfId="1166" priority="56" operator="equal">
      <formula>"Significant Positive"</formula>
    </cfRule>
  </conditionalFormatting>
  <conditionalFormatting sqref="R12:R27">
    <cfRule type="cellIs" dxfId="1165" priority="1" operator="equal">
      <formula>"Minor Negative"</formula>
    </cfRule>
    <cfRule type="cellIs" dxfId="1164" priority="2" operator="equal">
      <formula>"Significant Negative"</formula>
    </cfRule>
    <cfRule type="cellIs" dxfId="1163" priority="3" operator="equal">
      <formula>"Minor Positive"</formula>
    </cfRule>
    <cfRule type="cellIs" dxfId="1162" priority="4" operator="equal">
      <formula>"Significant Positive"</formula>
    </cfRule>
    <cfRule type="cellIs" dxfId="1161" priority="5" operator="equal">
      <formula>"Neutral"</formula>
    </cfRule>
  </conditionalFormatting>
  <dataValidations count="7">
    <dataValidation type="list" allowBlank="1" showInputMessage="1" showErrorMessage="1" sqref="H12:H27" xr:uid="{C8D442DA-BFC5-40F1-A7B3-DE23143E06F9}">
      <formula1>"Direct,Indirect,N/A"</formula1>
    </dataValidation>
    <dataValidation type="list" allowBlank="1" showInputMessage="1" showErrorMessage="1" sqref="I12:I27" xr:uid="{499AFC73-385F-4080-8620-4AD32B68ECB3}">
      <formula1>"Low,Medium,High,N/A"</formula1>
    </dataValidation>
    <dataValidation type="list" allowBlank="1" showInputMessage="1" showErrorMessage="1" sqref="J12:J27" xr:uid="{7293FA89-5014-4854-8D60-E9DE807620B5}">
      <formula1>"Short(&lt;5yrs),Short/Medium,Medium(10yrs),Medium/Long,Long(20+yrs),N/A"</formula1>
    </dataValidation>
    <dataValidation type="list" allowBlank="1" showInputMessage="1" showErrorMessage="1" sqref="K12:K27" xr:uid="{5BA9D6CA-4E94-4D87-B6D4-07EA96D8FD3C}">
      <formula1>"Localised,District-wide,Regional,National,N/A"</formula1>
    </dataValidation>
    <dataValidation type="list" allowBlank="1" showInputMessage="1" showErrorMessage="1" sqref="L12:L27" xr:uid="{7F456B9A-80AB-44BA-853A-802462BABB0D}">
      <formula1>"Permenant/Irreversible,Permenant/Reversible,Temporary/Irreversible,Temporary/Reversible,N/A"</formula1>
    </dataValidation>
    <dataValidation type="list" allowBlank="1" showInputMessage="1" showErrorMessage="1" sqref="R12:R27 M12:M27" xr:uid="{EC7170DC-1BE1-4FCC-8D2A-3E56957BE431}">
      <formula1>"Significant Positive,Minor Positive,Neutral,Uncertain,Minor Negative,Significant Negative"</formula1>
    </dataValidation>
    <dataValidation type="list" allowBlank="1" showInputMessage="1" showErrorMessage="1" sqref="D12:D27 O12:O27" xr:uid="{4F19D2F2-39A0-4907-B4E9-C75CA2DA546B}">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95C5D-2257-4557-B7FE-DDCA63971192}">
  <sheetPr>
    <tabColor theme="5" tint="0.59999389629810485"/>
  </sheetPr>
  <dimension ref="A1:W27"/>
  <sheetViews>
    <sheetView showGridLines="0" showWhiteSpace="0" topLeftCell="A15" zoomScale="50" zoomScaleNormal="50" zoomScaleSheetLayoutView="51" zoomScalePageLayoutView="20" workbookViewId="0">
      <pane xSplit="2" topLeftCell="D1" activePane="topRight" state="frozen"/>
      <selection activeCell="P6" sqref="P6"/>
      <selection pane="topRight" activeCell="T6" sqref="T1:T104857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customWidth="1"/>
    <col min="20" max="20" width="42" style="54" hidden="1" customWidth="1"/>
    <col min="22" max="22" width="0" hidden="1" customWidth="1"/>
    <col min="23" max="23" width="8.7265625" hidden="1" customWidth="1"/>
    <col min="24" max="24" width="0" hidden="1" customWidth="1"/>
  </cols>
  <sheetData>
    <row r="1" spans="1:23">
      <c r="A1" s="7" t="s">
        <v>240</v>
      </c>
      <c r="B1" s="228"/>
      <c r="C1" s="45" t="s">
        <v>112</v>
      </c>
      <c r="D1" s="63"/>
      <c r="E1" s="63"/>
      <c r="F1" s="63"/>
      <c r="G1" s="63"/>
      <c r="H1" s="63"/>
      <c r="I1" s="1"/>
      <c r="J1" s="1"/>
      <c r="K1" s="1"/>
      <c r="L1" s="1"/>
      <c r="M1" s="1"/>
      <c r="N1" s="1"/>
      <c r="O1" s="1"/>
      <c r="P1" s="1"/>
      <c r="Q1" s="1"/>
      <c r="R1" s="1"/>
      <c r="S1" s="1"/>
    </row>
    <row r="2" spans="1:23">
      <c r="A2" s="7" t="s">
        <v>241</v>
      </c>
      <c r="B2" s="228"/>
      <c r="C2" s="45" t="s">
        <v>926</v>
      </c>
      <c r="D2" s="63"/>
      <c r="E2" s="63"/>
      <c r="F2" s="63"/>
      <c r="G2" s="63"/>
      <c r="H2" s="63"/>
      <c r="I2" s="1"/>
      <c r="J2" s="1"/>
      <c r="K2" s="1"/>
      <c r="L2" s="1"/>
      <c r="M2" s="1"/>
      <c r="N2" s="1"/>
      <c r="O2" s="1"/>
      <c r="P2" s="1"/>
      <c r="Q2" s="1"/>
      <c r="R2" s="1"/>
      <c r="S2" s="1"/>
    </row>
    <row r="3" spans="1:23">
      <c r="A3" s="8" t="s">
        <v>242</v>
      </c>
      <c r="B3" s="229"/>
      <c r="C3" s="45" t="s">
        <v>113</v>
      </c>
      <c r="D3" s="63"/>
      <c r="E3" s="63"/>
      <c r="F3" s="63"/>
      <c r="G3" s="63"/>
      <c r="H3" s="63"/>
      <c r="I3" s="1"/>
      <c r="J3" s="1"/>
      <c r="K3" s="1"/>
      <c r="L3" s="1"/>
      <c r="M3" s="1"/>
      <c r="N3" s="1"/>
      <c r="O3" s="1"/>
      <c r="P3" s="1"/>
      <c r="Q3" s="1"/>
      <c r="R3" s="1"/>
      <c r="S3" s="1"/>
    </row>
    <row r="4" spans="1:23">
      <c r="A4" s="8" t="s">
        <v>243</v>
      </c>
      <c r="B4" s="229"/>
      <c r="C4" s="45" t="s">
        <v>927</v>
      </c>
      <c r="D4" s="63"/>
      <c r="E4" s="63"/>
      <c r="F4" s="63"/>
      <c r="G4" s="63"/>
      <c r="H4" s="63"/>
      <c r="I4" s="1"/>
      <c r="J4" s="1"/>
      <c r="K4" s="1"/>
      <c r="L4" s="1"/>
      <c r="M4" s="1"/>
      <c r="N4" s="1"/>
      <c r="O4" s="1"/>
      <c r="P4" s="1"/>
      <c r="Q4" s="1"/>
      <c r="R4" s="1"/>
      <c r="S4" s="1"/>
    </row>
    <row r="5" spans="1:23">
      <c r="A5" s="8" t="s">
        <v>244</v>
      </c>
      <c r="B5" s="229"/>
      <c r="C5" s="14">
        <v>6.64</v>
      </c>
      <c r="D5" s="63"/>
      <c r="E5" s="63"/>
      <c r="F5" s="63"/>
      <c r="G5" s="63"/>
      <c r="H5" s="63"/>
      <c r="I5" s="1"/>
      <c r="J5" s="1"/>
      <c r="K5" s="1"/>
      <c r="L5" s="1"/>
      <c r="M5" s="1"/>
      <c r="N5" s="1"/>
      <c r="O5" s="1"/>
      <c r="P5" s="1"/>
      <c r="Q5" s="1"/>
      <c r="R5" s="1"/>
      <c r="S5" s="1"/>
    </row>
    <row r="6" spans="1:23" ht="57" customHeight="1">
      <c r="A6" s="8" t="s">
        <v>245</v>
      </c>
      <c r="B6" s="229"/>
      <c r="C6" s="45" t="s">
        <v>928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422</v>
      </c>
      <c r="M12" s="218" t="s">
        <v>298</v>
      </c>
      <c r="N12" s="226" t="s">
        <v>929</v>
      </c>
      <c r="O12" s="227" t="s">
        <v>417</v>
      </c>
      <c r="P12" s="226" t="s">
        <v>598</v>
      </c>
      <c r="Q12" s="70" t="s">
        <v>638</v>
      </c>
      <c r="R12" s="218" t="s">
        <v>294</v>
      </c>
      <c r="S12" s="221" t="s">
        <v>424</v>
      </c>
      <c r="T12" s="56"/>
      <c r="W12" s="12">
        <f>MATCH($C$1,RAG!$B$1:$B$83, 0)</f>
        <v>46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930</v>
      </c>
      <c r="O13" s="65" t="s">
        <v>417</v>
      </c>
      <c r="P13" s="53"/>
      <c r="Q13" s="53"/>
      <c r="R13" s="38" t="s">
        <v>522</v>
      </c>
      <c r="S13" s="67"/>
      <c r="T13" s="57"/>
      <c r="W13" s="12">
        <f>MATCH($C$1,RAG!$B$1:$B$83, 0)</f>
        <v>46</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931</v>
      </c>
      <c r="O14" s="65" t="s">
        <v>417</v>
      </c>
      <c r="P14" s="53" t="s">
        <v>435</v>
      </c>
      <c r="Q14" s="70" t="s">
        <v>545</v>
      </c>
      <c r="R14" s="38" t="s">
        <v>295</v>
      </c>
      <c r="S14" s="53"/>
      <c r="T14" s="56"/>
      <c r="W14" s="12">
        <f>MATCH($C$1,RAG!$B$1:$B$83, 0)</f>
        <v>46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MATCH($C$1,RAG!$B$1:$B$83, 0)</f>
        <v>46</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MATCH($C$1,RAG!$B$1:$B$83, 0)</f>
        <v>46</v>
      </c>
    </row>
    <row r="17" spans="1:23" ht="101.5">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422</v>
      </c>
      <c r="M17" s="38" t="s">
        <v>295</v>
      </c>
      <c r="N17" s="53" t="s">
        <v>934</v>
      </c>
      <c r="O17" s="65" t="s">
        <v>417</v>
      </c>
      <c r="P17" s="67"/>
      <c r="Q17" s="66"/>
      <c r="R17" s="38" t="s">
        <v>295</v>
      </c>
      <c r="S17" s="53"/>
      <c r="T17" s="58"/>
      <c r="W17" s="12">
        <f>MATCH($C$1,RAG!$B$1:$B$83, 0)</f>
        <v>46</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935</v>
      </c>
      <c r="O18" s="65" t="s">
        <v>439</v>
      </c>
      <c r="P18" s="67"/>
      <c r="Q18" s="53"/>
      <c r="R18" s="38" t="s">
        <v>295</v>
      </c>
      <c r="S18" s="67"/>
      <c r="T18" s="56"/>
      <c r="W18" s="12">
        <f>MATCH($C$1,RAG!$B$1:$B$83, 0)</f>
        <v>46</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42" t="s">
        <v>298</v>
      </c>
      <c r="N19" s="53" t="s">
        <v>936</v>
      </c>
      <c r="O19" s="65" t="s">
        <v>439</v>
      </c>
      <c r="P19" s="53" t="s">
        <v>435</v>
      </c>
      <c r="Q19" s="53" t="s">
        <v>455</v>
      </c>
      <c r="R19" s="38" t="s">
        <v>295</v>
      </c>
      <c r="S19" s="67"/>
      <c r="T19" s="56"/>
      <c r="W19" s="12">
        <f>MATCH($C$1,RAG!$B$1:$B$83, 0)</f>
        <v>46</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937</v>
      </c>
      <c r="O20" s="65" t="s">
        <v>439</v>
      </c>
      <c r="P20" s="53"/>
      <c r="Q20" s="53"/>
      <c r="R20" s="38" t="s">
        <v>294</v>
      </c>
      <c r="S20" s="53"/>
      <c r="T20" s="58"/>
      <c r="W20" s="12">
        <f>MATCH($C$1,RAG!$B$1:$B$83, 0)</f>
        <v>46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938</v>
      </c>
      <c r="O21" s="65" t="s">
        <v>417</v>
      </c>
      <c r="P21" s="67"/>
      <c r="Q21" s="53"/>
      <c r="R21" s="38" t="s">
        <v>295</v>
      </c>
      <c r="S21" s="53"/>
      <c r="T21" s="58"/>
      <c r="W21" s="12">
        <f>MATCH($C$1,RAG!$B$1:$B$83, 0)</f>
        <v>46</v>
      </c>
    </row>
    <row r="22" spans="1:23" ht="232">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939</v>
      </c>
      <c r="O22" s="65" t="s">
        <v>417</v>
      </c>
      <c r="P22" s="53" t="s">
        <v>528</v>
      </c>
      <c r="Q22" s="53" t="s">
        <v>529</v>
      </c>
      <c r="R22" s="38" t="s">
        <v>300</v>
      </c>
      <c r="S22" s="73" t="s">
        <v>468</v>
      </c>
      <c r="T22" s="56"/>
      <c r="W22" s="12">
        <f>MATCH($C$1,RAG!$B$1:$B$83, 0)</f>
        <v>46</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422</v>
      </c>
      <c r="M23" s="38" t="s">
        <v>298</v>
      </c>
      <c r="N23" s="53" t="s">
        <v>940</v>
      </c>
      <c r="O23" s="65" t="s">
        <v>417</v>
      </c>
      <c r="P23" s="72" t="s">
        <v>473</v>
      </c>
      <c r="Q23" s="53" t="s">
        <v>474</v>
      </c>
      <c r="R23" s="38" t="s">
        <v>297</v>
      </c>
      <c r="S23" s="67"/>
      <c r="T23" s="56"/>
      <c r="W23" s="12">
        <f>MATCH($C$1,RAG!$B$1:$B$83, 0)</f>
        <v>46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477</v>
      </c>
      <c r="M24" s="38" t="s">
        <v>295</v>
      </c>
      <c r="N24" s="53" t="s">
        <v>941</v>
      </c>
      <c r="O24" s="65" t="s">
        <v>439</v>
      </c>
      <c r="P24" s="53"/>
      <c r="Q24" s="70"/>
      <c r="R24" s="38" t="s">
        <v>295</v>
      </c>
      <c r="S24" s="53"/>
      <c r="T24" s="58"/>
      <c r="W24" s="12">
        <f>MATCH($C$1,RAG!$B$1:$B$83, 0)</f>
        <v>46</v>
      </c>
    </row>
    <row r="25" spans="1:23" ht="408.65" customHeight="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300</v>
      </c>
      <c r="N25" s="53" t="s">
        <v>942</v>
      </c>
      <c r="O25" s="65" t="s">
        <v>439</v>
      </c>
      <c r="P25" s="53" t="s">
        <v>483</v>
      </c>
      <c r="Q25" s="53" t="s">
        <v>943</v>
      </c>
      <c r="R25" s="38" t="s">
        <v>300</v>
      </c>
      <c r="S25" s="67"/>
      <c r="T25" s="58"/>
      <c r="W25" s="12">
        <f>MATCH($C$1,RAG!$B$1:$B$83, 0)</f>
        <v>46</v>
      </c>
    </row>
    <row r="26" spans="1:23" ht="130" customHeight="1">
      <c r="A26" s="189" t="s">
        <v>485</v>
      </c>
      <c r="B26" s="41" t="s">
        <v>24</v>
      </c>
      <c r="C26" s="40" t="s">
        <v>486</v>
      </c>
      <c r="D26" s="11" t="s">
        <v>417</v>
      </c>
      <c r="E26" s="11">
        <f ca="1">COUNTIFS(INDIRECT("RAG!$C$"&amp;$W26&amp;":$AX$"&amp;$W26),E$11,RAG!$C$2:$AX$2,$B26)</f>
        <v>0</v>
      </c>
      <c r="F26" s="11">
        <f ca="1">COUNTIFS(INDIRECT("RAG!$C$"&amp;$W26&amp;":$AX$"&amp;$W26),F$11,RAG!$C$2:$AX$2,$B26)</f>
        <v>2</v>
      </c>
      <c r="G26" s="11">
        <f ca="1">COUNTIFS(INDIRECT("RAG!$C$"&amp;$W26&amp;":$AX$"&amp;$W26),G$11,RAG!$C$2:$AX$2,$B26)</f>
        <v>2</v>
      </c>
      <c r="H26" s="47" t="s">
        <v>230</v>
      </c>
      <c r="I26" s="47" t="s">
        <v>230</v>
      </c>
      <c r="J26" s="47" t="s">
        <v>230</v>
      </c>
      <c r="K26" s="47" t="s">
        <v>230</v>
      </c>
      <c r="L26" s="47" t="s">
        <v>230</v>
      </c>
      <c r="M26" s="38" t="s">
        <v>298</v>
      </c>
      <c r="N26" s="53" t="s">
        <v>944</v>
      </c>
      <c r="O26" s="65" t="s">
        <v>439</v>
      </c>
      <c r="P26" s="46" t="s">
        <v>487</v>
      </c>
      <c r="Q26" s="46" t="s">
        <v>488</v>
      </c>
      <c r="R26" s="38" t="s">
        <v>298</v>
      </c>
      <c r="S26" s="67"/>
      <c r="T26" s="58"/>
      <c r="W26" s="12">
        <f>MATCH($C$1,RAG!$B$1:$B$83, 0)</f>
        <v>46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MATCH($C$1,RAG!$B$1:$B$83, 0)</f>
        <v>46</v>
      </c>
    </row>
  </sheetData>
  <sheetProtection algorithmName="SHA-512" hashValue="kRoTFCWMAErqIixydius9FjTO5F2oTBrICBM5Jm22n1F7EzgwtcGPMVqCgcyjVirVunYpHPVDyUPK0RkNCbGXw==" saltValue="nGNBniLU15dPjwTH3TJ1sw==" spinCount="100000" sheet="1" objects="1" scenarios="1"/>
  <mergeCells count="3">
    <mergeCell ref="A10:C10"/>
    <mergeCell ref="D10:G10"/>
    <mergeCell ref="H10:S10"/>
  </mergeCells>
  <conditionalFormatting sqref="E12:E27">
    <cfRule type="cellIs" dxfId="1160" priority="64" operator="greaterThan">
      <formula>0</formula>
    </cfRule>
  </conditionalFormatting>
  <conditionalFormatting sqref="F12:F14 F16:F27">
    <cfRule type="cellIs" dxfId="1159" priority="63" operator="greaterThan">
      <formula>0</formula>
    </cfRule>
  </conditionalFormatting>
  <conditionalFormatting sqref="G12:G14 G16:G27">
    <cfRule type="cellIs" dxfId="1158" priority="62" operator="greaterThan">
      <formula>0</formula>
    </cfRule>
  </conditionalFormatting>
  <conditionalFormatting sqref="M12:M27">
    <cfRule type="cellIs" dxfId="1157" priority="11" operator="equal">
      <formula>"Minor Negative"</formula>
    </cfRule>
    <cfRule type="cellIs" dxfId="1156" priority="12" operator="equal">
      <formula>"Significant Negative"</formula>
    </cfRule>
    <cfRule type="cellIs" dxfId="1155" priority="13" operator="equal">
      <formula>"Minor Positive"</formula>
    </cfRule>
    <cfRule type="cellIs" dxfId="1154" priority="14" operator="equal">
      <formula>"Significant Positive"</formula>
    </cfRule>
    <cfRule type="cellIs" dxfId="1153" priority="15" operator="equal">
      <formula>"Neutral"</formula>
    </cfRule>
  </conditionalFormatting>
  <conditionalFormatting sqref="N21">
    <cfRule type="cellIs" dxfId="1152" priority="46" operator="equal">
      <formula>"Significant Negative"</formula>
    </cfRule>
    <cfRule type="cellIs" dxfId="1151" priority="47" operator="equal">
      <formula>"Minor Negative"</formula>
    </cfRule>
    <cfRule type="cellIs" dxfId="1150" priority="48" operator="equal">
      <formula>"Uncertain"</formula>
    </cfRule>
    <cfRule type="cellIs" dxfId="1149" priority="49" operator="equal">
      <formula>"Neutral"</formula>
    </cfRule>
    <cfRule type="cellIs" dxfId="1148" priority="50" operator="equal">
      <formula>"Minor Positive"</formula>
    </cfRule>
    <cfRule type="cellIs" dxfId="1147" priority="51" operator="equal">
      <formula>"Significant Positive"</formula>
    </cfRule>
  </conditionalFormatting>
  <conditionalFormatting sqref="R12:R27">
    <cfRule type="cellIs" dxfId="1146" priority="1" operator="equal">
      <formula>"Minor Negative"</formula>
    </cfRule>
    <cfRule type="cellIs" dxfId="1145" priority="2" operator="equal">
      <formula>"Significant Negative"</formula>
    </cfRule>
    <cfRule type="cellIs" dxfId="1144" priority="3" operator="equal">
      <formula>"Minor Positive"</formula>
    </cfRule>
    <cfRule type="cellIs" dxfId="1143" priority="4" operator="equal">
      <formula>"Significant Positive"</formula>
    </cfRule>
    <cfRule type="cellIs" dxfId="1142" priority="5" operator="equal">
      <formula>"Neutral"</formula>
    </cfRule>
  </conditionalFormatting>
  <dataValidations count="7">
    <dataValidation type="list" allowBlank="1" showInputMessage="1" showErrorMessage="1" sqref="H12:H27" xr:uid="{20FA8F5E-EDD3-4325-ACBE-0073F005E8A2}">
      <formula1>"Direct,Indirect,N/A"</formula1>
    </dataValidation>
    <dataValidation type="list" allowBlank="1" showInputMessage="1" showErrorMessage="1" sqref="I12:I27" xr:uid="{13DDCB78-56DC-4B84-A530-75B2F7F5517A}">
      <formula1>"Low,Medium,High,N/A"</formula1>
    </dataValidation>
    <dataValidation type="list" allowBlank="1" showInputMessage="1" showErrorMessage="1" sqref="J12:J27" xr:uid="{4E6F9E4B-0738-477D-AAB2-0ED4827F46E5}">
      <formula1>"Short(&lt;5yrs),Short/Medium,Medium(10yrs),Medium/Long,Long(20+yrs),N/A"</formula1>
    </dataValidation>
    <dataValidation type="list" allowBlank="1" showInputMessage="1" showErrorMessage="1" sqref="K12:K27" xr:uid="{24113EEC-D6E9-468E-A117-3F4C116E4101}">
      <formula1>"Localised,District-wide,Regional,National,N/A"</formula1>
    </dataValidation>
    <dataValidation type="list" allowBlank="1" showInputMessage="1" showErrorMessage="1" sqref="L12:L27" xr:uid="{FB58A193-C278-439C-B244-D9963E97B16B}">
      <formula1>"Permenant/Irreversible,Permenant/Reversible,Temporary/Irreversible,Temporary/Reversible,N/A"</formula1>
    </dataValidation>
    <dataValidation type="list" allowBlank="1" showInputMessage="1" showErrorMessage="1" sqref="M12:M27 R12:R27" xr:uid="{9BDDC213-4E30-44CB-9935-708A26F35F31}">
      <formula1>"Significant Positive,Minor Positive,Neutral,Uncertain,Minor Negative,Significant Negative"</formula1>
    </dataValidation>
    <dataValidation type="list" allowBlank="1" showInputMessage="1" showErrorMessage="1" sqref="D12:D27 O12:O27" xr:uid="{D669D599-62F7-4C50-84DF-799748AD846D}">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FEC8-7968-4344-925E-BA9E2A5BBAD1}">
  <sheetPr codeName="Sheet32">
    <tabColor theme="5" tint="0.59999389629810485"/>
  </sheetPr>
  <dimension ref="A1:W27"/>
  <sheetViews>
    <sheetView showGridLines="0" showWhiteSpace="0" topLeftCell="L23" zoomScale="70" zoomScaleNormal="7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945</v>
      </c>
      <c r="D1" s="63"/>
      <c r="E1" s="63"/>
      <c r="F1" s="63"/>
      <c r="G1" s="63"/>
      <c r="H1" s="63"/>
      <c r="I1" s="1"/>
      <c r="J1" s="1"/>
      <c r="K1" s="1"/>
      <c r="L1" s="1"/>
      <c r="M1" s="1"/>
      <c r="N1" s="1"/>
      <c r="O1" s="1"/>
      <c r="P1" s="1"/>
      <c r="Q1" s="1"/>
      <c r="R1" s="1"/>
      <c r="S1" s="1"/>
    </row>
    <row r="2" spans="1:23">
      <c r="A2" s="7" t="s">
        <v>241</v>
      </c>
      <c r="B2" s="228"/>
      <c r="C2" s="45" t="s">
        <v>946</v>
      </c>
      <c r="D2" s="63"/>
      <c r="E2" s="63"/>
      <c r="F2" s="63"/>
      <c r="G2" s="63"/>
      <c r="H2" s="63"/>
      <c r="I2" s="1"/>
      <c r="J2" s="1"/>
      <c r="K2" s="1"/>
      <c r="L2" s="1"/>
      <c r="M2" s="1"/>
      <c r="N2" s="1"/>
      <c r="O2" s="1"/>
      <c r="P2" s="1"/>
      <c r="Q2" s="1"/>
      <c r="R2" s="1"/>
      <c r="S2" s="1"/>
    </row>
    <row r="3" spans="1:23">
      <c r="A3" s="8" t="s">
        <v>242</v>
      </c>
      <c r="B3" s="229"/>
      <c r="C3" s="45" t="s">
        <v>72</v>
      </c>
      <c r="D3" s="63"/>
      <c r="E3" s="63"/>
      <c r="F3" s="63"/>
      <c r="G3" s="63"/>
      <c r="H3" s="63"/>
      <c r="I3" s="1"/>
      <c r="J3" s="1"/>
      <c r="K3" s="1"/>
      <c r="L3" s="1"/>
      <c r="M3" s="1"/>
      <c r="N3" s="1"/>
      <c r="O3" s="1"/>
      <c r="P3" s="1"/>
      <c r="Q3" s="1"/>
      <c r="R3" s="1"/>
      <c r="S3" s="1"/>
    </row>
    <row r="4" spans="1:23">
      <c r="A4" s="8" t="s">
        <v>243</v>
      </c>
      <c r="B4" s="229"/>
      <c r="C4" s="45">
        <v>130</v>
      </c>
      <c r="D4" s="63"/>
      <c r="E4" s="63"/>
      <c r="F4" s="63"/>
      <c r="G4" s="63"/>
      <c r="H4" s="63"/>
      <c r="I4" s="1"/>
      <c r="J4" s="1"/>
      <c r="K4" s="1"/>
      <c r="L4" s="1"/>
      <c r="M4" s="1"/>
      <c r="N4" s="1"/>
      <c r="O4" s="1"/>
      <c r="P4" s="1"/>
      <c r="Q4" s="1"/>
      <c r="R4" s="1"/>
      <c r="S4" s="1"/>
    </row>
    <row r="5" spans="1:23">
      <c r="A5" s="8" t="s">
        <v>244</v>
      </c>
      <c r="B5" s="229"/>
      <c r="C5" s="14">
        <v>6.82</v>
      </c>
      <c r="D5" s="63"/>
      <c r="E5" s="63"/>
      <c r="F5" s="63"/>
      <c r="G5" s="63"/>
      <c r="H5" s="63"/>
      <c r="I5" s="1"/>
      <c r="J5" s="1"/>
      <c r="K5" s="1"/>
      <c r="L5" s="1"/>
      <c r="M5" s="1"/>
      <c r="N5" s="1"/>
      <c r="O5" s="1"/>
      <c r="P5" s="1"/>
      <c r="Q5" s="1"/>
      <c r="R5" s="1"/>
      <c r="S5" s="1"/>
    </row>
    <row r="6" spans="1:23" ht="57" customHeight="1">
      <c r="A6" s="8" t="s">
        <v>245</v>
      </c>
      <c r="B6" s="229"/>
      <c r="C6" s="45" t="s">
        <v>947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46187</v>
      </c>
      <c r="D9" s="1" t="s">
        <v>636</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t="e">
        <f ca="1">COUNTIFS(INDIRECT("RAG!$C$"&amp;$W12&amp;":$AX$"&amp;$W12),E$11,RAG!$C$2:$AX$2,$B12)</f>
        <v>#N/A</v>
      </c>
      <c r="F12" s="217" t="e">
        <f ca="1">COUNTIFS(INDIRECT("RAG!$C$"&amp;$W12&amp;":$AX$"&amp;$W12),F$11,RAG!$C$2:$AX$2,$B12)</f>
        <v>#N/A</v>
      </c>
      <c r="G12" s="217" t="e">
        <f ca="1">COUNTIFS(INDIRECT("RAG!$C$"&amp;$W12&amp;":$AX$"&amp;$W12),G$11,RAG!$C$2:$AX$2,$B12)</f>
        <v>#N/A</v>
      </c>
      <c r="H12" s="119" t="s">
        <v>418</v>
      </c>
      <c r="I12" s="119" t="s">
        <v>419</v>
      </c>
      <c r="J12" s="119" t="s">
        <v>428</v>
      </c>
      <c r="K12" s="119" t="s">
        <v>421</v>
      </c>
      <c r="L12" s="119" t="s">
        <v>430</v>
      </c>
      <c r="M12" s="218" t="s">
        <v>298</v>
      </c>
      <c r="N12" s="226" t="s">
        <v>2103</v>
      </c>
      <c r="O12" s="227" t="s">
        <v>417</v>
      </c>
      <c r="P12" s="226" t="s">
        <v>499</v>
      </c>
      <c r="Q12" s="70" t="s">
        <v>521</v>
      </c>
      <c r="R12" s="218" t="s">
        <v>294</v>
      </c>
      <c r="S12" s="221" t="s">
        <v>424</v>
      </c>
      <c r="T12" s="56"/>
      <c r="W12" s="12" t="e">
        <f>MATCH($C$1,RAG!$B$1:$B$74, 0)</f>
        <v>#N/A</v>
      </c>
    </row>
    <row r="13" spans="1:23" ht="153.65" customHeight="1">
      <c r="A13" s="189" t="s">
        <v>425</v>
      </c>
      <c r="B13" s="41" t="s">
        <v>3</v>
      </c>
      <c r="C13" s="40" t="s">
        <v>426</v>
      </c>
      <c r="D13" s="11" t="s">
        <v>417</v>
      </c>
      <c r="E13" s="11" t="e">
        <f ca="1">COUNTIFS(INDIRECT("RAG!$C$"&amp;$W13&amp;":$AX$"&amp;$W13),E$11,RAG!$C$2:$AX$2,$B13)</f>
        <v>#N/A</v>
      </c>
      <c r="F13" s="11" t="e">
        <f ca="1">COUNTIFS(INDIRECT("RAG!$C$"&amp;$W13&amp;":$AX$"&amp;$W13),F$11,RAG!$C$2:$AX$2,$B13)</f>
        <v>#N/A</v>
      </c>
      <c r="G13" s="11" t="e">
        <f ca="1">COUNTIFS(INDIRECT("RAG!$C$"&amp;$W13&amp;":$AX$"&amp;$W13),G$11,RAG!$C$2:$AX$2,$B13)</f>
        <v>#N/A</v>
      </c>
      <c r="H13" s="47" t="s">
        <v>418</v>
      </c>
      <c r="I13" s="47" t="s">
        <v>427</v>
      </c>
      <c r="J13" s="47" t="s">
        <v>428</v>
      </c>
      <c r="K13" s="47" t="s">
        <v>429</v>
      </c>
      <c r="L13" s="47" t="s">
        <v>430</v>
      </c>
      <c r="M13" s="38" t="s">
        <v>522</v>
      </c>
      <c r="N13" s="53" t="s">
        <v>948</v>
      </c>
      <c r="O13" s="65" t="s">
        <v>417</v>
      </c>
      <c r="P13" s="53" t="s">
        <v>584</v>
      </c>
      <c r="Q13" s="53"/>
      <c r="R13" s="38" t="s">
        <v>522</v>
      </c>
      <c r="S13" s="67"/>
      <c r="T13" s="57"/>
      <c r="W13" s="12" t="e">
        <f>MATCH($C$1,RAG!$B$1:$B$74, 0)</f>
        <v>#N/A</v>
      </c>
    </row>
    <row r="14" spans="1:23" ht="208" customHeight="1">
      <c r="A14" s="189" t="s">
        <v>432</v>
      </c>
      <c r="B14" s="41" t="s">
        <v>31</v>
      </c>
      <c r="C14" s="40" t="s">
        <v>433</v>
      </c>
      <c r="D14" s="11" t="s">
        <v>417</v>
      </c>
      <c r="E14" s="11" t="e">
        <f ca="1">COUNTIFS(INDIRECT("RAG!$C$"&amp;$W14&amp;":$AX$"&amp;$W14),E$11,RAG!$C$2:$AX$2,$B14)</f>
        <v>#N/A</v>
      </c>
      <c r="F14" s="11" t="e">
        <f ca="1">COUNTIFS(INDIRECT("RAG!$C$"&amp;$W14&amp;":$AX$"&amp;$W14),F$11,RAG!$C$2:$AX$2,$B14)</f>
        <v>#N/A</v>
      </c>
      <c r="G14" s="11" t="e">
        <f ca="1">COUNTIFS(INDIRECT("RAG!$C$"&amp;$W14&amp;":$AX$"&amp;$W14),G$11,RAG!$C$2:$AX$2,$B14)</f>
        <v>#N/A</v>
      </c>
      <c r="H14" s="47" t="s">
        <v>230</v>
      </c>
      <c r="I14" s="47" t="s">
        <v>230</v>
      </c>
      <c r="J14" s="47" t="s">
        <v>230</v>
      </c>
      <c r="K14" s="47" t="s">
        <v>230</v>
      </c>
      <c r="L14" s="47" t="s">
        <v>230</v>
      </c>
      <c r="M14" s="38" t="s">
        <v>295</v>
      </c>
      <c r="N14" s="53" t="s">
        <v>2104</v>
      </c>
      <c r="O14" s="65" t="s">
        <v>417</v>
      </c>
      <c r="P14" s="53" t="s">
        <v>435</v>
      </c>
      <c r="Q14" s="70" t="s">
        <v>524</v>
      </c>
      <c r="R14" s="38" t="s">
        <v>295</v>
      </c>
      <c r="S14" s="53"/>
      <c r="T14" s="56"/>
      <c r="W14" s="12" t="e">
        <f>MATCH($C$1,RAG!$B$1:$B$74, 0)</f>
        <v>#N/A</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t="e">
        <f>MATCH($C$1,RAG!$B$1:$B$74, 0)</f>
        <v>#N/A</v>
      </c>
    </row>
    <row r="16" spans="1:23" ht="87">
      <c r="A16" s="189" t="s">
        <v>441</v>
      </c>
      <c r="B16" s="41" t="s">
        <v>32</v>
      </c>
      <c r="C16" s="40" t="s">
        <v>442</v>
      </c>
      <c r="D16" s="11" t="s">
        <v>417</v>
      </c>
      <c r="E16" s="11" t="e">
        <f ca="1">COUNTIFS(INDIRECT("RAG!$C$"&amp;$W16&amp;":$AX$"&amp;$W16),E$11,RAG!$C$2:$AX$2,$B16)</f>
        <v>#N/A</v>
      </c>
      <c r="F16" s="11" t="e">
        <f ca="1">COUNTIFS(INDIRECT("RAG!$C$"&amp;$W16&amp;":$AX$"&amp;$W16),F$11,RAG!$C$2:$AX$2,$B16)</f>
        <v>#N/A</v>
      </c>
      <c r="G16" s="11" t="e">
        <f ca="1">COUNTIFS(INDIRECT("RAG!$C$"&amp;$W16&amp;":$AX$"&amp;$W16),G$11,RAG!$C$2:$AX$2,$B16)</f>
        <v>#N/A</v>
      </c>
      <c r="H16" s="47" t="s">
        <v>230</v>
      </c>
      <c r="I16" s="47" t="s">
        <v>230</v>
      </c>
      <c r="J16" s="47" t="s">
        <v>230</v>
      </c>
      <c r="K16" s="47" t="s">
        <v>230</v>
      </c>
      <c r="L16" s="47" t="s">
        <v>230</v>
      </c>
      <c r="M16" s="38" t="s">
        <v>295</v>
      </c>
      <c r="N16" s="53" t="s">
        <v>504</v>
      </c>
      <c r="O16" s="65" t="s">
        <v>417</v>
      </c>
      <c r="P16" s="67"/>
      <c r="Q16" s="67"/>
      <c r="R16" s="38" t="s">
        <v>295</v>
      </c>
      <c r="S16" s="67"/>
      <c r="T16" s="58"/>
      <c r="W16" s="12" t="e">
        <f>MATCH($C$1,RAG!$B$1:$B$74, 0)</f>
        <v>#N/A</v>
      </c>
    </row>
    <row r="17" spans="1:23" ht="64.5" customHeight="1">
      <c r="A17" s="189" t="s">
        <v>444</v>
      </c>
      <c r="B17" s="41" t="s">
        <v>7</v>
      </c>
      <c r="C17" s="40" t="s">
        <v>445</v>
      </c>
      <c r="D17" s="11" t="s">
        <v>417</v>
      </c>
      <c r="E17" s="11" t="e">
        <f ca="1">COUNTIFS(INDIRECT("RAG!$C$"&amp;$W17&amp;":$AX$"&amp;$W17),E$11,RAG!$C$2:$AX$2,$B17)</f>
        <v>#N/A</v>
      </c>
      <c r="F17" s="11" t="e">
        <f ca="1">COUNTIFS(INDIRECT("RAG!$C$"&amp;$W17&amp;":$AX$"&amp;$W17),F$11,RAG!$C$2:$AX$2,$B17)</f>
        <v>#N/A</v>
      </c>
      <c r="G17" s="11" t="e">
        <f ca="1">COUNTIFS(INDIRECT("RAG!$C$"&amp;$W17&amp;":$AX$"&amp;$W17),G$11,RAG!$C$2:$AX$2,$B17)</f>
        <v>#N/A</v>
      </c>
      <c r="H17" s="47" t="s">
        <v>446</v>
      </c>
      <c r="I17" s="47" t="s">
        <v>427</v>
      </c>
      <c r="J17" s="47" t="s">
        <v>428</v>
      </c>
      <c r="K17" s="47" t="s">
        <v>421</v>
      </c>
      <c r="L17" s="47" t="s">
        <v>430</v>
      </c>
      <c r="M17" s="38" t="s">
        <v>294</v>
      </c>
      <c r="N17" s="53" t="s">
        <v>2105</v>
      </c>
      <c r="O17" s="65" t="s">
        <v>417</v>
      </c>
      <c r="P17" s="67"/>
      <c r="Q17" s="66"/>
      <c r="R17" s="38" t="s">
        <v>294</v>
      </c>
      <c r="S17" s="53"/>
      <c r="T17" s="58"/>
      <c r="W17" s="12" t="e">
        <f>MATCH($C$1,RAG!$B$1:$B$74, 0)</f>
        <v>#N/A</v>
      </c>
    </row>
    <row r="18" spans="1:23" ht="125.15" customHeight="1">
      <c r="A18" s="189" t="s">
        <v>448</v>
      </c>
      <c r="B18" s="41" t="s">
        <v>9</v>
      </c>
      <c r="C18" s="40" t="s">
        <v>449</v>
      </c>
      <c r="D18" s="11" t="s">
        <v>417</v>
      </c>
      <c r="E18" s="11" t="e">
        <f ca="1">COUNTIFS(INDIRECT("RAG!$C$"&amp;$W18&amp;":$AX$"&amp;$W18),E$11,RAG!$C$2:$AX$2,$B18)</f>
        <v>#N/A</v>
      </c>
      <c r="F18" s="11" t="e">
        <f ca="1">COUNTIFS(INDIRECT("RAG!$C$"&amp;$W18&amp;":$AX$"&amp;$W18),F$11,RAG!$C$2:$AX$2,$B18)</f>
        <v>#N/A</v>
      </c>
      <c r="G18" s="11" t="e">
        <f ca="1">COUNTIFS(INDIRECT("RAG!$C$"&amp;$W18&amp;":$AX$"&amp;$W18),G$11,RAG!$C$2:$AX$2,$B18)</f>
        <v>#N/A</v>
      </c>
      <c r="H18" s="47" t="s">
        <v>230</v>
      </c>
      <c r="I18" s="47" t="s">
        <v>230</v>
      </c>
      <c r="J18" s="47" t="s">
        <v>230</v>
      </c>
      <c r="K18" s="47" t="s">
        <v>230</v>
      </c>
      <c r="L18" s="47" t="s">
        <v>230</v>
      </c>
      <c r="M18" s="38" t="s">
        <v>295</v>
      </c>
      <c r="N18" s="53" t="s">
        <v>949</v>
      </c>
      <c r="O18" s="65" t="s">
        <v>417</v>
      </c>
      <c r="P18" s="67"/>
      <c r="Q18" s="53"/>
      <c r="R18" s="38" t="s">
        <v>295</v>
      </c>
      <c r="S18" s="67"/>
      <c r="T18" s="56"/>
      <c r="W18" s="12" t="e">
        <f>MATCH($C$1,RAG!$B$1:$B$74, 0)</f>
        <v>#N/A</v>
      </c>
    </row>
    <row r="19" spans="1:23" ht="139" customHeight="1">
      <c r="A19" s="189" t="s">
        <v>451</v>
      </c>
      <c r="B19" s="41" t="s">
        <v>11</v>
      </c>
      <c r="C19" s="40" t="s">
        <v>452</v>
      </c>
      <c r="D19" s="11" t="s">
        <v>439</v>
      </c>
      <c r="E19" s="11" t="e">
        <f ca="1">COUNTIFS(INDIRECT("RAG!$C$"&amp;$W19&amp;":$AX$"&amp;$W19),E$11,RAG!$C$2:$AX$2,$B19)</f>
        <v>#N/A</v>
      </c>
      <c r="F19" s="11" t="e">
        <f ca="1">COUNTIFS(INDIRECT("RAG!$C$"&amp;$W19&amp;":$AX$"&amp;$W19),F$11,RAG!$C$2:$AX$2,$B19)</f>
        <v>#N/A</v>
      </c>
      <c r="G19" s="11" t="e">
        <f ca="1">COUNTIFS(INDIRECT("RAG!$C$"&amp;$W19&amp;":$AX$"&amp;$W19),G$11,RAG!$C$2:$AX$2,$B19)</f>
        <v>#N/A</v>
      </c>
      <c r="H19" s="47" t="s">
        <v>230</v>
      </c>
      <c r="I19" s="47" t="s">
        <v>230</v>
      </c>
      <c r="J19" s="47" t="s">
        <v>230</v>
      </c>
      <c r="K19" s="47" t="s">
        <v>230</v>
      </c>
      <c r="L19" s="47" t="s">
        <v>230</v>
      </c>
      <c r="M19" s="38" t="s">
        <v>295</v>
      </c>
      <c r="N19" s="53" t="s">
        <v>2106</v>
      </c>
      <c r="O19" s="65" t="s">
        <v>439</v>
      </c>
      <c r="P19" s="53" t="s">
        <v>435</v>
      </c>
      <c r="Q19" s="53" t="s">
        <v>587</v>
      </c>
      <c r="R19" s="38" t="s">
        <v>295</v>
      </c>
      <c r="S19" s="67"/>
      <c r="T19" s="56"/>
      <c r="W19" s="12" t="e">
        <f>MATCH($C$1,RAG!$B$1:$B$74, 0)</f>
        <v>#N/A</v>
      </c>
    </row>
    <row r="20" spans="1:23" ht="183" customHeight="1">
      <c r="A20" s="189" t="s">
        <v>456</v>
      </c>
      <c r="B20" s="41" t="s">
        <v>13</v>
      </c>
      <c r="C20" s="40" t="s">
        <v>457</v>
      </c>
      <c r="D20" s="11" t="s">
        <v>417</v>
      </c>
      <c r="E20" s="11" t="e">
        <f ca="1">COUNTIFS(INDIRECT("RAG!$C$"&amp;$W20&amp;":$AX$"&amp;$W20),E$11,RAG!$C$2:$AX$2,$B20)</f>
        <v>#N/A</v>
      </c>
      <c r="F20" s="11" t="e">
        <f ca="1">COUNTIFS(INDIRECT("RAG!$C$"&amp;$W20&amp;":$AX$"&amp;$W20),F$11,RAG!$C$2:$AX$2,$B20)</f>
        <v>#N/A</v>
      </c>
      <c r="G20" s="11" t="e">
        <f ca="1">COUNTIFS(INDIRECT("RAG!$C$"&amp;$W20&amp;":$AX$"&amp;$W20),G$11,RAG!$C$2:$AX$2,$B20)</f>
        <v>#N/A</v>
      </c>
      <c r="H20" s="47" t="s">
        <v>418</v>
      </c>
      <c r="I20" s="47" t="s">
        <v>427</v>
      </c>
      <c r="J20" s="47" t="s">
        <v>428</v>
      </c>
      <c r="K20" s="47" t="s">
        <v>421</v>
      </c>
      <c r="L20" s="47" t="s">
        <v>430</v>
      </c>
      <c r="M20" s="38" t="s">
        <v>300</v>
      </c>
      <c r="N20" s="53" t="s">
        <v>950</v>
      </c>
      <c r="O20" s="65" t="s">
        <v>439</v>
      </c>
      <c r="P20" s="53"/>
      <c r="Q20" s="53"/>
      <c r="R20" s="38" t="s">
        <v>300</v>
      </c>
      <c r="S20" s="53"/>
      <c r="T20" s="58"/>
      <c r="W20" s="12" t="e">
        <f>MATCH($C$1,RAG!$B$1:$B$74, 0)</f>
        <v>#N/A</v>
      </c>
    </row>
    <row r="21" spans="1:23" ht="75.650000000000006" customHeight="1">
      <c r="A21" s="189" t="s">
        <v>460</v>
      </c>
      <c r="B21" s="41" t="s">
        <v>14</v>
      </c>
      <c r="C21" s="40" t="s">
        <v>461</v>
      </c>
      <c r="D21" s="11" t="s">
        <v>417</v>
      </c>
      <c r="E21" s="11" t="e">
        <f ca="1">COUNTIFS(INDIRECT("RAG!$C$"&amp;$W21&amp;":$AX$"&amp;$W21),E$11,RAG!$C$2:$AX$2,$B21)</f>
        <v>#N/A</v>
      </c>
      <c r="F21" s="11" t="e">
        <f ca="1">COUNTIFS(INDIRECT("RAG!$C$"&amp;$W21&amp;":$AX$"&amp;$W21),F$11,RAG!$C$2:$AX$2,$B21)</f>
        <v>#N/A</v>
      </c>
      <c r="G21" s="11" t="e">
        <f ca="1">COUNTIFS(INDIRECT("RAG!$C$"&amp;$W21&amp;":$AX$"&amp;$W21),G$11,RAG!$C$2:$AX$2,$B21)</f>
        <v>#N/A</v>
      </c>
      <c r="H21" s="47" t="s">
        <v>230</v>
      </c>
      <c r="I21" s="47" t="s">
        <v>230</v>
      </c>
      <c r="J21" s="47" t="s">
        <v>230</v>
      </c>
      <c r="K21" s="47" t="s">
        <v>230</v>
      </c>
      <c r="L21" s="47" t="s">
        <v>230</v>
      </c>
      <c r="M21" s="38" t="s">
        <v>295</v>
      </c>
      <c r="N21" s="14" t="s">
        <v>951</v>
      </c>
      <c r="O21" s="65" t="s">
        <v>417</v>
      </c>
      <c r="P21" s="67"/>
      <c r="Q21" s="53"/>
      <c r="R21" s="38" t="s">
        <v>295</v>
      </c>
      <c r="S21" s="53"/>
      <c r="T21" s="58"/>
      <c r="W21" s="12" t="e">
        <f>MATCH($C$1,RAG!$B$1:$B$74, 0)</f>
        <v>#N/A</v>
      </c>
    </row>
    <row r="22" spans="1:23" ht="183" customHeight="1">
      <c r="A22" s="189" t="s">
        <v>463</v>
      </c>
      <c r="B22" s="41" t="s">
        <v>15</v>
      </c>
      <c r="C22" s="40" t="s">
        <v>464</v>
      </c>
      <c r="D22" s="11" t="s">
        <v>417</v>
      </c>
      <c r="E22" s="11" t="e">
        <f ca="1">COUNTIFS(INDIRECT("RAG!$C$"&amp;$W22&amp;":$AX$"&amp;$W22),E$11,RAG!$C$2:$AX$2,$B22)</f>
        <v>#N/A</v>
      </c>
      <c r="F22" s="11" t="e">
        <f ca="1">COUNTIFS(INDIRECT("RAG!$C$"&amp;$W22&amp;":$AX$"&amp;$W22),F$11,RAG!$C$2:$AX$2,$B22)</f>
        <v>#N/A</v>
      </c>
      <c r="G22" s="11" t="e">
        <f ca="1">COUNTIFS(INDIRECT("RAG!$C$"&amp;$W22&amp;":$AX$"&amp;$W22),G$11,RAG!$C$2:$AX$2,$B22)</f>
        <v>#N/A</v>
      </c>
      <c r="H22" s="47" t="s">
        <v>418</v>
      </c>
      <c r="I22" s="47" t="s">
        <v>458</v>
      </c>
      <c r="J22" s="47" t="s">
        <v>428</v>
      </c>
      <c r="K22" s="47" t="s">
        <v>421</v>
      </c>
      <c r="L22" s="47" t="s">
        <v>430</v>
      </c>
      <c r="M22" s="38" t="s">
        <v>300</v>
      </c>
      <c r="N22" s="53" t="s">
        <v>2107</v>
      </c>
      <c r="O22" s="65" t="s">
        <v>417</v>
      </c>
      <c r="P22" s="53" t="s">
        <v>466</v>
      </c>
      <c r="Q22" s="53" t="s">
        <v>590</v>
      </c>
      <c r="R22" s="38" t="s">
        <v>300</v>
      </c>
      <c r="S22" s="73" t="s">
        <v>468</v>
      </c>
      <c r="T22" s="56"/>
      <c r="W22" s="12" t="e">
        <f>MATCH($C$1,RAG!$B$1:$B$74, 0)</f>
        <v>#N/A</v>
      </c>
    </row>
    <row r="23" spans="1:23" ht="166.5" customHeight="1">
      <c r="A23" s="189" t="s">
        <v>469</v>
      </c>
      <c r="B23" s="41" t="s">
        <v>19</v>
      </c>
      <c r="C23" s="40" t="s">
        <v>470</v>
      </c>
      <c r="D23" s="11" t="s">
        <v>417</v>
      </c>
      <c r="E23" s="11" t="e">
        <f ca="1">COUNTIFS(INDIRECT("RAG!$C$"&amp;$W23&amp;":$AX$"&amp;$W23),E$11,RAG!$C$2:$AX$2,$B23)</f>
        <v>#N/A</v>
      </c>
      <c r="F23" s="11" t="e">
        <f ca="1">COUNTIFS(INDIRECT("RAG!$C$"&amp;$W23&amp;":$AX$"&amp;$W23),F$11,RAG!$C$2:$AX$2,$B23)</f>
        <v>#N/A</v>
      </c>
      <c r="G23" s="11" t="e">
        <f ca="1">COUNTIFS(INDIRECT("RAG!$C$"&amp;$W23&amp;":$AX$"&amp;$W23),G$11,RAG!$C$2:$AX$2,$B23)</f>
        <v>#N/A</v>
      </c>
      <c r="H23" s="47" t="s">
        <v>418</v>
      </c>
      <c r="I23" s="47" t="s">
        <v>458</v>
      </c>
      <c r="J23" s="47" t="s">
        <v>471</v>
      </c>
      <c r="K23" s="47" t="s">
        <v>421</v>
      </c>
      <c r="L23" s="47" t="s">
        <v>430</v>
      </c>
      <c r="M23" s="38" t="s">
        <v>298</v>
      </c>
      <c r="N23" s="53" t="s">
        <v>591</v>
      </c>
      <c r="O23" s="65" t="s">
        <v>417</v>
      </c>
      <c r="P23" s="72" t="s">
        <v>473</v>
      </c>
      <c r="Q23" s="53" t="s">
        <v>474</v>
      </c>
      <c r="R23" s="38" t="s">
        <v>297</v>
      </c>
      <c r="S23" s="67"/>
      <c r="T23" s="56"/>
      <c r="W23" s="12" t="e">
        <f>MATCH($C$1,RAG!$B$1:$B$74, 0)</f>
        <v>#N/A</v>
      </c>
    </row>
    <row r="24" spans="1:23" ht="176.15" customHeight="1">
      <c r="A24" s="189" t="s">
        <v>475</v>
      </c>
      <c r="B24" s="41" t="s">
        <v>21</v>
      </c>
      <c r="C24" s="40" t="s">
        <v>476</v>
      </c>
      <c r="D24" s="11" t="s">
        <v>417</v>
      </c>
      <c r="E24" s="11" t="e">
        <f ca="1">COUNTIFS(INDIRECT("RAG!$C$"&amp;$W24&amp;":$AX$"&amp;$W24),E$11,RAG!$C$2:$AX$2,$B24)</f>
        <v>#N/A</v>
      </c>
      <c r="F24" s="11" t="e">
        <f ca="1">COUNTIFS(INDIRECT("RAG!$C$"&amp;$W24&amp;":$AX$"&amp;$W24),F$11,RAG!$C$2:$AX$2,$B24)</f>
        <v>#N/A</v>
      </c>
      <c r="G24" s="11" t="e">
        <f ca="1">COUNTIFS(INDIRECT("RAG!$C$"&amp;$W24&amp;":$AX$"&amp;$W24),G$11,RAG!$C$2:$AX$2,$B24)</f>
        <v>#N/A</v>
      </c>
      <c r="H24" s="47" t="s">
        <v>418</v>
      </c>
      <c r="I24" s="47" t="s">
        <v>419</v>
      </c>
      <c r="J24" s="47" t="s">
        <v>471</v>
      </c>
      <c r="K24" s="47" t="s">
        <v>429</v>
      </c>
      <c r="L24" s="47" t="s">
        <v>1918</v>
      </c>
      <c r="M24" s="38" t="s">
        <v>295</v>
      </c>
      <c r="N24" s="53" t="s">
        <v>952</v>
      </c>
      <c r="O24" s="65" t="s">
        <v>439</v>
      </c>
      <c r="P24" s="53" t="s">
        <v>555</v>
      </c>
      <c r="Q24" s="70" t="s">
        <v>593</v>
      </c>
      <c r="R24" s="38" t="s">
        <v>295</v>
      </c>
      <c r="S24" s="53"/>
      <c r="T24" s="58"/>
      <c r="W24" s="12" t="e">
        <f>MATCH($C$1,RAG!$B$1:$B$74, 0)</f>
        <v>#N/A</v>
      </c>
    </row>
    <row r="25" spans="1:23" ht="155.15" customHeight="1">
      <c r="A25" s="46" t="s">
        <v>480</v>
      </c>
      <c r="B25" s="41" t="s">
        <v>22</v>
      </c>
      <c r="C25" s="40" t="s">
        <v>481</v>
      </c>
      <c r="D25" s="11" t="s">
        <v>417</v>
      </c>
      <c r="E25" s="11" t="e">
        <f ca="1">COUNTIFS(INDIRECT("RAG!$C$"&amp;$W25&amp;":$AX$"&amp;$W25),E$11,RAG!$C$2:$AX$2,$B25)</f>
        <v>#N/A</v>
      </c>
      <c r="F25" s="11" t="e">
        <f ca="1">COUNTIFS(INDIRECT("RAG!$C$"&amp;$W25&amp;":$AX$"&amp;$W25),F$11,RAG!$C$2:$AX$2,$B25)</f>
        <v>#N/A</v>
      </c>
      <c r="G25" s="11" t="e">
        <f ca="1">COUNTIFS(INDIRECT("RAG!$C$"&amp;$W25&amp;":$AX$"&amp;$W25),G$11,RAG!$C$2:$AX$2,$B25)</f>
        <v>#N/A</v>
      </c>
      <c r="H25" s="47" t="s">
        <v>418</v>
      </c>
      <c r="I25" s="47" t="s">
        <v>419</v>
      </c>
      <c r="J25" s="47" t="s">
        <v>428</v>
      </c>
      <c r="K25" s="47" t="s">
        <v>421</v>
      </c>
      <c r="L25" s="47" t="s">
        <v>430</v>
      </c>
      <c r="M25" s="38" t="s">
        <v>295</v>
      </c>
      <c r="N25" s="53" t="s">
        <v>2108</v>
      </c>
      <c r="O25" s="65" t="s">
        <v>439</v>
      </c>
      <c r="P25" s="53" t="s">
        <v>483</v>
      </c>
      <c r="Q25" s="53" t="s">
        <v>484</v>
      </c>
      <c r="R25" s="38" t="s">
        <v>295</v>
      </c>
      <c r="S25" s="67"/>
      <c r="T25" s="58"/>
      <c r="W25" s="12" t="e">
        <f>MATCH($C$1,RAG!$B$1:$B$74, 0)</f>
        <v>#N/A</v>
      </c>
    </row>
    <row r="26" spans="1:23" ht="130" customHeight="1">
      <c r="A26" s="189" t="s">
        <v>485</v>
      </c>
      <c r="B26" s="41" t="s">
        <v>24</v>
      </c>
      <c r="C26" s="40" t="s">
        <v>486</v>
      </c>
      <c r="D26" s="11" t="s">
        <v>417</v>
      </c>
      <c r="E26" s="11" t="e">
        <f ca="1">COUNTIFS(INDIRECT("RAG!$C$"&amp;$W26&amp;":$AX$"&amp;$W26),E$11,RAG!$C$2:$AX$2,$B26)</f>
        <v>#N/A</v>
      </c>
      <c r="F26" s="11" t="e">
        <f ca="1">COUNTIFS(INDIRECT("RAG!$C$"&amp;$W26&amp;":$AX$"&amp;$W26),F$11,RAG!$C$2:$AX$2,$B26)</f>
        <v>#N/A</v>
      </c>
      <c r="G26" s="11" t="e">
        <f ca="1">COUNTIFS(INDIRECT("RAG!$C$"&amp;$W26&amp;":$AX$"&amp;$W26),G$11,RAG!$C$2:$AX$2,$B26)</f>
        <v>#N/A</v>
      </c>
      <c r="H26" s="47" t="s">
        <v>230</v>
      </c>
      <c r="I26" s="47" t="s">
        <v>230</v>
      </c>
      <c r="J26" s="47" t="s">
        <v>230</v>
      </c>
      <c r="K26" s="47" t="s">
        <v>230</v>
      </c>
      <c r="L26" s="47" t="s">
        <v>230</v>
      </c>
      <c r="M26" s="38" t="s">
        <v>295</v>
      </c>
      <c r="N26" s="53" t="s">
        <v>1942</v>
      </c>
      <c r="O26" s="65" t="s">
        <v>439</v>
      </c>
      <c r="P26" s="46" t="s">
        <v>487</v>
      </c>
      <c r="Q26" s="46" t="s">
        <v>594</v>
      </c>
      <c r="R26" s="38" t="s">
        <v>295</v>
      </c>
      <c r="S26" s="67"/>
      <c r="T26" s="58"/>
      <c r="W26" s="12" t="e">
        <f>MATCH($C$1,RAG!$B$1:$B$74, 0)</f>
        <v>#N/A</v>
      </c>
    </row>
    <row r="27" spans="1:23" ht="208.5" customHeight="1">
      <c r="A27" s="189" t="s">
        <v>489</v>
      </c>
      <c r="B27" s="41" t="s">
        <v>28</v>
      </c>
      <c r="C27" s="40" t="s">
        <v>490</v>
      </c>
      <c r="D27" s="11" t="s">
        <v>417</v>
      </c>
      <c r="E27" s="11" t="e">
        <f ca="1">COUNTIFS(INDIRECT("RAG!$C$"&amp;$W27&amp;":$AX$"&amp;$W27),E$11,RAG!$C$2:$AX$2,$B27)</f>
        <v>#N/A</v>
      </c>
      <c r="F27" s="11" t="e">
        <f ca="1">COUNTIFS(INDIRECT("RAG!$C$"&amp;$W27&amp;":$AX$"&amp;$W27),F$11,RAG!$C$2:$AX$2,$B27)</f>
        <v>#N/A</v>
      </c>
      <c r="G27" s="11" t="e">
        <f ca="1">COUNTIFS(INDIRECT("RAG!$C$"&amp;$W27&amp;":$AX$"&amp;$W27),G$11,RAG!$C$2:$AX$2,$B27)</f>
        <v>#N/A</v>
      </c>
      <c r="H27" s="47" t="s">
        <v>230</v>
      </c>
      <c r="I27" s="47" t="s">
        <v>230</v>
      </c>
      <c r="J27" s="47" t="s">
        <v>230</v>
      </c>
      <c r="K27" s="47" t="s">
        <v>230</v>
      </c>
      <c r="L27" s="47" t="s">
        <v>230</v>
      </c>
      <c r="M27" s="38" t="s">
        <v>298</v>
      </c>
      <c r="N27" s="53" t="s">
        <v>492</v>
      </c>
      <c r="O27" s="65" t="s">
        <v>417</v>
      </c>
      <c r="P27" s="53" t="s">
        <v>493</v>
      </c>
      <c r="Q27" s="53" t="s">
        <v>494</v>
      </c>
      <c r="R27" s="38" t="s">
        <v>298</v>
      </c>
      <c r="S27" s="67"/>
      <c r="T27" s="58"/>
      <c r="W27" s="12" t="e">
        <f>MATCH($C$1,RAG!$B$1:$B$74, 0)</f>
        <v>#N/A</v>
      </c>
    </row>
  </sheetData>
  <sheetProtection algorithmName="SHA-512" hashValue="jb3rlF95HH9aSG/z1n8nFZsCGxICa13mhXh/8rq6fNCxz2/ooePF6SkzGAt5fVSHVgtSpPpyD33z2V5/bAmrrQ==" saltValue="vXuVUEKYRHR5u+6HGankuw==" spinCount="100000" sheet="1" objects="1" scenarios="1"/>
  <mergeCells count="3">
    <mergeCell ref="A10:C10"/>
    <mergeCell ref="D10:G10"/>
    <mergeCell ref="H10:S10"/>
  </mergeCells>
  <conditionalFormatting sqref="E12:E27">
    <cfRule type="cellIs" dxfId="1141" priority="89" operator="greaterThan">
      <formula>0</formula>
    </cfRule>
  </conditionalFormatting>
  <conditionalFormatting sqref="F12:F14 F16:F27">
    <cfRule type="cellIs" dxfId="1140" priority="88" operator="greaterThan">
      <formula>0</formula>
    </cfRule>
  </conditionalFormatting>
  <conditionalFormatting sqref="G12:G14 G16:G27">
    <cfRule type="cellIs" dxfId="1139" priority="87" operator="greaterThan">
      <formula>0</formula>
    </cfRule>
  </conditionalFormatting>
  <conditionalFormatting sqref="M12:M27">
    <cfRule type="cellIs" dxfId="1138" priority="6" operator="equal">
      <formula>"Minor Negative"</formula>
    </cfRule>
    <cfRule type="cellIs" dxfId="1137" priority="7" operator="equal">
      <formula>"Significant Negative"</formula>
    </cfRule>
    <cfRule type="cellIs" dxfId="1136" priority="8" operator="equal">
      <formula>"Minor Positive"</formula>
    </cfRule>
    <cfRule type="cellIs" dxfId="1135" priority="9" operator="equal">
      <formula>"Significant Positive"</formula>
    </cfRule>
    <cfRule type="cellIs" dxfId="1134" priority="10" operator="equal">
      <formula>"Neutral"</formula>
    </cfRule>
  </conditionalFormatting>
  <conditionalFormatting sqref="N21">
    <cfRule type="cellIs" dxfId="1133" priority="61" operator="equal">
      <formula>"Significant Negative"</formula>
    </cfRule>
    <cfRule type="cellIs" dxfId="1132" priority="62" operator="equal">
      <formula>"Minor Negative"</formula>
    </cfRule>
    <cfRule type="cellIs" dxfId="1131" priority="63" operator="equal">
      <formula>"Uncertain"</formula>
    </cfRule>
    <cfRule type="cellIs" dxfId="1130" priority="64" operator="equal">
      <formula>"Neutral"</formula>
    </cfRule>
    <cfRule type="cellIs" dxfId="1129" priority="65" operator="equal">
      <formula>"Minor Positive"</formula>
    </cfRule>
    <cfRule type="cellIs" dxfId="1128" priority="66" operator="equal">
      <formula>"Significant Positive"</formula>
    </cfRule>
  </conditionalFormatting>
  <conditionalFormatting sqref="R12:R27">
    <cfRule type="cellIs" dxfId="1127" priority="1" operator="equal">
      <formula>"Minor Negative"</formula>
    </cfRule>
    <cfRule type="cellIs" dxfId="1126" priority="2" operator="equal">
      <formula>"Significant Negative"</formula>
    </cfRule>
    <cfRule type="cellIs" dxfId="1125" priority="3" operator="equal">
      <formula>"Minor Positive"</formula>
    </cfRule>
    <cfRule type="cellIs" dxfId="1124" priority="4" operator="equal">
      <formula>"Significant Positive"</formula>
    </cfRule>
    <cfRule type="cellIs" dxfId="1123" priority="5" operator="equal">
      <formula>"Neutral"</formula>
    </cfRule>
  </conditionalFormatting>
  <dataValidations count="7">
    <dataValidation type="list" allowBlank="1" showInputMessage="1" showErrorMessage="1" sqref="D12:D27 O12:O27" xr:uid="{03A8A0B4-66CC-43F7-AF09-A0FB4A6AA3F3}">
      <formula1>"Yes,No"</formula1>
    </dataValidation>
    <dataValidation type="list" allowBlank="1" showInputMessage="1" showErrorMessage="1" sqref="R12:R27 M12:M27" xr:uid="{BE6074EA-D617-4423-9760-D58852B40FBD}">
      <formula1>"Significant Positive,Minor Positive,Neutral,Uncertain,Minor Negative,Significant Negative"</formula1>
    </dataValidation>
    <dataValidation type="list" allowBlank="1" showInputMessage="1" showErrorMessage="1" sqref="L12:L27" xr:uid="{A0C8AC7D-D075-40E5-8DAC-26E3F2F459EF}">
      <formula1>"Permenant/Irreversible,Permenant/Reversible,Temporary/Irreversible,Temporary/Reversible,N/A"</formula1>
    </dataValidation>
    <dataValidation type="list" allowBlank="1" showInputMessage="1" showErrorMessage="1" sqref="K12:K27" xr:uid="{8F51C854-FC0B-4F45-B55A-C8A8C2540B55}">
      <formula1>"Localised,District-wide,Regional,National,N/A"</formula1>
    </dataValidation>
    <dataValidation type="list" allowBlank="1" showInputMessage="1" showErrorMessage="1" sqref="J12:J27" xr:uid="{E9A6D3AD-D171-47C4-80B4-8ADB1D6A5DFF}">
      <formula1>"Short(&lt;5yrs),Short/Medium,Medium(10yrs),Medium/Long,Long(20+yrs),N/A"</formula1>
    </dataValidation>
    <dataValidation type="list" allowBlank="1" showInputMessage="1" showErrorMessage="1" sqref="I12:I27" xr:uid="{56D45CF8-43E4-48FE-8F2D-C97A3FF22D10}">
      <formula1>"Low,Medium,High,N/A"</formula1>
    </dataValidation>
    <dataValidation type="list" allowBlank="1" showInputMessage="1" showErrorMessage="1" sqref="H12:H27" xr:uid="{E90A804B-D0B0-4133-8CBB-868DD5AEA247}">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397D5-0681-459A-B36B-129728A519E7}">
  <sheetPr>
    <tabColor theme="5" tint="0.59999389629810485"/>
  </sheetPr>
  <dimension ref="A1:W27"/>
  <sheetViews>
    <sheetView showGridLines="0" showWhiteSpace="0" zoomScale="70" zoomScaleNormal="70" zoomScaleSheetLayoutView="51" zoomScalePageLayoutView="20" workbookViewId="0">
      <pane xSplit="2" topLeftCell="C1" activePane="topRight" state="frozen"/>
      <selection activeCell="P6" sqref="P6"/>
      <selection pane="topRight" activeCell="C3" sqref="C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3" max="23" width="8.7265625" hidden="1" customWidth="1"/>
  </cols>
  <sheetData>
    <row r="1" spans="1:23">
      <c r="A1" s="7" t="s">
        <v>240</v>
      </c>
      <c r="B1" s="228"/>
      <c r="C1" s="45" t="s">
        <v>115</v>
      </c>
      <c r="D1" s="63"/>
      <c r="E1" s="63"/>
      <c r="F1" s="63"/>
      <c r="G1" s="63"/>
      <c r="H1" s="63"/>
      <c r="I1" s="1"/>
      <c r="J1" s="1"/>
      <c r="K1" s="1"/>
      <c r="L1" s="1"/>
      <c r="M1" s="1"/>
      <c r="N1" s="1"/>
      <c r="O1" s="1"/>
      <c r="P1" s="1"/>
      <c r="Q1" s="1"/>
      <c r="R1" s="1"/>
      <c r="S1" s="1"/>
    </row>
    <row r="2" spans="1:23">
      <c r="A2" s="7" t="s">
        <v>241</v>
      </c>
      <c r="B2" s="228"/>
      <c r="C2" s="73" t="s">
        <v>953</v>
      </c>
      <c r="D2" s="63"/>
      <c r="E2" s="63"/>
      <c r="F2" s="63"/>
      <c r="G2" s="63"/>
      <c r="H2" s="63"/>
      <c r="I2" s="1"/>
      <c r="J2" s="1"/>
      <c r="K2" s="1"/>
      <c r="L2" s="1"/>
      <c r="M2" s="1"/>
      <c r="N2" s="1"/>
      <c r="O2" s="1"/>
      <c r="P2" s="1"/>
      <c r="Q2" s="1"/>
      <c r="R2" s="1"/>
      <c r="S2" s="1"/>
    </row>
    <row r="3" spans="1:23">
      <c r="A3" s="8" t="s">
        <v>242</v>
      </c>
      <c r="B3" s="229"/>
      <c r="C3" s="73" t="s">
        <v>174</v>
      </c>
      <c r="D3" s="63"/>
      <c r="E3" s="63"/>
      <c r="F3" s="63"/>
      <c r="G3" s="63"/>
      <c r="H3" s="63"/>
      <c r="I3" s="1"/>
      <c r="J3" s="1"/>
      <c r="K3" s="1"/>
      <c r="L3" s="1"/>
      <c r="M3" s="1"/>
      <c r="N3" s="1"/>
      <c r="O3" s="1"/>
      <c r="P3" s="1"/>
      <c r="Q3" s="1"/>
      <c r="R3" s="1"/>
      <c r="S3" s="1"/>
    </row>
    <row r="4" spans="1:23">
      <c r="A4" s="8" t="s">
        <v>243</v>
      </c>
      <c r="B4" s="229"/>
      <c r="C4" s="45" t="s">
        <v>954</v>
      </c>
      <c r="D4" s="63"/>
      <c r="E4" s="63"/>
      <c r="F4" s="63"/>
      <c r="G4" s="63"/>
      <c r="H4" s="63"/>
      <c r="I4" s="1"/>
      <c r="J4" s="1"/>
      <c r="K4" s="1"/>
      <c r="L4" s="1"/>
      <c r="M4" s="1"/>
      <c r="N4" s="1"/>
      <c r="O4" s="1"/>
      <c r="P4" s="1"/>
      <c r="Q4" s="1"/>
      <c r="R4" s="1"/>
      <c r="S4" s="1"/>
    </row>
    <row r="5" spans="1:23">
      <c r="A5" s="8" t="s">
        <v>244</v>
      </c>
      <c r="B5" s="229"/>
      <c r="C5" s="14">
        <v>6.15</v>
      </c>
      <c r="D5" s="63"/>
      <c r="E5" s="63"/>
      <c r="F5" s="63"/>
      <c r="G5" s="63"/>
      <c r="H5" s="63"/>
      <c r="I5" s="1"/>
      <c r="J5" s="1"/>
      <c r="K5" s="1"/>
      <c r="L5" s="1"/>
      <c r="M5" s="1"/>
      <c r="N5" s="1"/>
      <c r="O5" s="1"/>
      <c r="P5" s="1"/>
      <c r="Q5" s="1"/>
      <c r="R5" s="1"/>
      <c r="S5" s="1"/>
    </row>
    <row r="6" spans="1:23" ht="57" customHeight="1">
      <c r="A6" s="8" t="s">
        <v>245</v>
      </c>
      <c r="B6" s="229"/>
      <c r="C6" s="45" t="s">
        <v>955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2109</v>
      </c>
      <c r="O12" s="227" t="s">
        <v>417</v>
      </c>
      <c r="P12" s="226" t="s">
        <v>598</v>
      </c>
      <c r="Q12" s="70" t="s">
        <v>638</v>
      </c>
      <c r="R12" s="218" t="s">
        <v>294</v>
      </c>
      <c r="S12" s="221" t="s">
        <v>424</v>
      </c>
      <c r="T12" s="56"/>
      <c r="W12" s="12">
        <f>MATCH($C$1,RAG!$B$1:$B$83, 0)</f>
        <v>48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956</v>
      </c>
      <c r="O13" s="65" t="s">
        <v>417</v>
      </c>
      <c r="P13" s="53"/>
      <c r="Q13" s="53"/>
      <c r="R13" s="38" t="s">
        <v>522</v>
      </c>
      <c r="S13" s="67"/>
      <c r="T13" s="57"/>
      <c r="W13" s="12">
        <f>MATCH($C$1,RAG!$B$1:$B$83, 0)</f>
        <v>48</v>
      </c>
    </row>
    <row r="14" spans="1:23" ht="208" customHeight="1">
      <c r="A14" s="189" t="s">
        <v>432</v>
      </c>
      <c r="B14" s="41" t="s">
        <v>31</v>
      </c>
      <c r="C14" s="40" t="s">
        <v>433</v>
      </c>
      <c r="D14" s="11" t="s">
        <v>417</v>
      </c>
      <c r="E14" s="11">
        <f ca="1">COUNTIFS(INDIRECT("RAG!$C$"&amp;$W14&amp;":$AX$"&amp;$W14),E$11,RAG!$C$2:$AX$2,$B14)</f>
        <v>6</v>
      </c>
      <c r="F14" s="11">
        <f ca="1">COUNTIFS(INDIRECT("RAG!$C$"&amp;$W14&amp;":$AX$"&amp;$W14),F$11,RAG!$C$2:$AX$2,$B14)</f>
        <v>1</v>
      </c>
      <c r="G14" s="11">
        <f ca="1">COUNTIFS(INDIRECT("RAG!$C$"&amp;$W14&amp;":$AX$"&amp;$W14),G$11,RAG!$C$2:$AX$2,$B14)</f>
        <v>1</v>
      </c>
      <c r="H14" s="47" t="s">
        <v>230</v>
      </c>
      <c r="I14" s="47" t="s">
        <v>230</v>
      </c>
      <c r="J14" s="47" t="s">
        <v>230</v>
      </c>
      <c r="K14" s="47" t="s">
        <v>230</v>
      </c>
      <c r="L14" s="47" t="s">
        <v>230</v>
      </c>
      <c r="M14" s="38" t="s">
        <v>298</v>
      </c>
      <c r="N14" s="53" t="s">
        <v>957</v>
      </c>
      <c r="O14" s="65" t="s">
        <v>417</v>
      </c>
      <c r="P14" s="53" t="s">
        <v>435</v>
      </c>
      <c r="Q14" s="70" t="s">
        <v>545</v>
      </c>
      <c r="R14" s="38" t="s">
        <v>295</v>
      </c>
      <c r="S14" s="53"/>
      <c r="T14" s="56"/>
      <c r="W14" s="12">
        <f>MATCH($C$1,RAG!$B$1:$B$83, 0)</f>
        <v>48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MATCH($C$1,RAG!$B$1:$B$83, 0)</f>
        <v>48</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MATCH($C$1,RAG!$B$1:$B$83, 0)</f>
        <v>48</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295</v>
      </c>
      <c r="S17" s="53"/>
      <c r="T17" s="58"/>
      <c r="W17" s="12">
        <f>MATCH($C$1,RAG!$B$1:$B$83, 0)</f>
        <v>48</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958</v>
      </c>
      <c r="O18" s="65" t="s">
        <v>439</v>
      </c>
      <c r="P18" s="67"/>
      <c r="Q18" s="53"/>
      <c r="R18" s="38" t="s">
        <v>295</v>
      </c>
      <c r="S18" s="67"/>
      <c r="T18" s="56"/>
      <c r="W18" s="12">
        <f>MATCH($C$1,RAG!$B$1:$B$83, 0)</f>
        <v>48</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42" t="s">
        <v>298</v>
      </c>
      <c r="N19" s="53" t="s">
        <v>959</v>
      </c>
      <c r="O19" s="65" t="s">
        <v>439</v>
      </c>
      <c r="P19" s="53" t="s">
        <v>435</v>
      </c>
      <c r="Q19" s="53" t="s">
        <v>1917</v>
      </c>
      <c r="R19" s="38" t="s">
        <v>295</v>
      </c>
      <c r="S19" s="67"/>
      <c r="T19" s="56"/>
      <c r="W19" s="12">
        <f>MATCH($C$1,RAG!$B$1:$B$83, 0)</f>
        <v>48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960</v>
      </c>
      <c r="O20" s="65" t="s">
        <v>439</v>
      </c>
      <c r="P20" s="53"/>
      <c r="Q20" s="53"/>
      <c r="R20" s="38" t="s">
        <v>294</v>
      </c>
      <c r="S20" s="53"/>
      <c r="T20" s="58"/>
      <c r="W20" s="12">
        <f>MATCH($C$1,RAG!$B$1:$B$83, 0)</f>
        <v>48</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938</v>
      </c>
      <c r="O21" s="65" t="s">
        <v>417</v>
      </c>
      <c r="P21" s="67"/>
      <c r="Q21" s="53"/>
      <c r="R21" s="38" t="s">
        <v>295</v>
      </c>
      <c r="S21" s="53"/>
      <c r="T21" s="58"/>
      <c r="W21" s="12">
        <f>MATCH($C$1,RAG!$B$1:$B$83, 0)</f>
        <v>48</v>
      </c>
    </row>
    <row r="22" spans="1:23" ht="183"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961</v>
      </c>
      <c r="O22" s="65" t="s">
        <v>417</v>
      </c>
      <c r="P22" s="53" t="s">
        <v>528</v>
      </c>
      <c r="Q22" s="53" t="s">
        <v>529</v>
      </c>
      <c r="R22" s="38" t="s">
        <v>300</v>
      </c>
      <c r="S22" s="73" t="s">
        <v>468</v>
      </c>
      <c r="T22" s="56"/>
      <c r="W22" s="12">
        <f>MATCH($C$1,RAG!$B$1:$B$83, 0)</f>
        <v>48</v>
      </c>
    </row>
    <row r="23" spans="1:23" ht="166.5"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MATCH($C$1,RAG!$B$1:$B$83, 0)</f>
        <v>48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2111</v>
      </c>
      <c r="O24" s="65" t="s">
        <v>439</v>
      </c>
      <c r="P24" s="53"/>
      <c r="Q24" s="70"/>
      <c r="R24" s="38" t="s">
        <v>295</v>
      </c>
      <c r="S24" s="53"/>
      <c r="T24" s="58"/>
      <c r="W24" s="12">
        <f>MATCH($C$1,RAG!$B$1:$B$83, 0)</f>
        <v>48</v>
      </c>
    </row>
    <row r="25" spans="1:23" ht="246.5">
      <c r="A25" s="46" t="s">
        <v>480</v>
      </c>
      <c r="B25" s="41" t="s">
        <v>22</v>
      </c>
      <c r="C25" s="40" t="s">
        <v>481</v>
      </c>
      <c r="D25" s="11" t="s">
        <v>417</v>
      </c>
      <c r="E25" s="11">
        <f ca="1">COUNTIFS(INDIRECT("RAG!$C$"&amp;$W25&amp;":$AX$"&amp;$W25),E$11,RAG!$C$2:$AX$2,$B25)</f>
        <v>1</v>
      </c>
      <c r="F25" s="11">
        <f ca="1">COUNTIFS(INDIRECT("RAG!$C$"&amp;$W25&amp;":$AX$"&amp;$W25),F$11,RAG!$C$2:$AX$2,$B25)</f>
        <v>1</v>
      </c>
      <c r="G25" s="11">
        <f ca="1">COUNTIFS(INDIRECT("RAG!$C$"&amp;$W25&amp;":$AX$"&amp;$W25),G$11,RAG!$C$2:$AX$2,$B25)</f>
        <v>0</v>
      </c>
      <c r="H25" s="47" t="s">
        <v>418</v>
      </c>
      <c r="I25" s="47" t="s">
        <v>419</v>
      </c>
      <c r="J25" s="47" t="s">
        <v>428</v>
      </c>
      <c r="K25" s="47" t="s">
        <v>421</v>
      </c>
      <c r="L25" s="47" t="s">
        <v>430</v>
      </c>
      <c r="M25" s="38" t="s">
        <v>298</v>
      </c>
      <c r="N25" s="53" t="s">
        <v>962</v>
      </c>
      <c r="O25" s="65" t="s">
        <v>439</v>
      </c>
      <c r="P25" s="53" t="s">
        <v>483</v>
      </c>
      <c r="Q25" s="53" t="s">
        <v>535</v>
      </c>
      <c r="R25" s="79" t="s">
        <v>295</v>
      </c>
      <c r="S25" s="67"/>
      <c r="T25" s="58"/>
      <c r="W25" s="12">
        <f>MATCH($C$1,RAG!$B$1:$B$83, 0)</f>
        <v>48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2112</v>
      </c>
      <c r="O26" s="65" t="s">
        <v>439</v>
      </c>
      <c r="P26" s="46" t="s">
        <v>487</v>
      </c>
      <c r="Q26" s="46" t="s">
        <v>632</v>
      </c>
      <c r="R26" s="38" t="s">
        <v>295</v>
      </c>
      <c r="S26" s="67"/>
      <c r="T26" s="58"/>
      <c r="W26" s="12">
        <f>MATCH($C$1,RAG!$B$1:$B$83, 0)</f>
        <v>48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MATCH($C$1,RAG!$B$1:$B$83, 0)</f>
        <v>48</v>
      </c>
    </row>
  </sheetData>
  <sheetProtection algorithmName="SHA-512" hashValue="lCh1eYBniVRqyP3+Y1l5XPEyqVwSd2a4yG6oJ1k2C7/QyvXqm01ppCo5ihj3maD9owV9aGg2Tr0BYR/uIILsHQ==" saltValue="NKO9scfRpk9sSjq/FDvi9w==" spinCount="100000" sheet="1" objects="1" scenarios="1"/>
  <mergeCells count="3">
    <mergeCell ref="A10:C10"/>
    <mergeCell ref="D10:G10"/>
    <mergeCell ref="H10:S10"/>
  </mergeCells>
  <conditionalFormatting sqref="E12:E27">
    <cfRule type="cellIs" dxfId="1122" priority="74" operator="greaterThan">
      <formula>0</formula>
    </cfRule>
  </conditionalFormatting>
  <conditionalFormatting sqref="F12:F14 F16:F27">
    <cfRule type="cellIs" dxfId="1121" priority="73" operator="greaterThan">
      <formula>0</formula>
    </cfRule>
  </conditionalFormatting>
  <conditionalFormatting sqref="G12:G14 G16:G27">
    <cfRule type="cellIs" dxfId="1120" priority="72" operator="greaterThan">
      <formula>0</formula>
    </cfRule>
  </conditionalFormatting>
  <conditionalFormatting sqref="M12:M27">
    <cfRule type="cellIs" dxfId="1119" priority="26" operator="equal">
      <formula>"Minor Negative"</formula>
    </cfRule>
    <cfRule type="cellIs" dxfId="1118" priority="27" operator="equal">
      <formula>"Significant Negative"</formula>
    </cfRule>
    <cfRule type="cellIs" dxfId="1117" priority="28" operator="equal">
      <formula>"Minor Positive"</formula>
    </cfRule>
    <cfRule type="cellIs" dxfId="1116" priority="29" operator="equal">
      <formula>"Significant Positive"</formula>
    </cfRule>
    <cfRule type="cellIs" dxfId="1115" priority="30" operator="equal">
      <formula>"Neutral"</formula>
    </cfRule>
  </conditionalFormatting>
  <conditionalFormatting sqref="N21">
    <cfRule type="cellIs" dxfId="1114" priority="56" operator="equal">
      <formula>"Significant Negative"</formula>
    </cfRule>
    <cfRule type="cellIs" dxfId="1113" priority="57" operator="equal">
      <formula>"Minor Negative"</formula>
    </cfRule>
    <cfRule type="cellIs" dxfId="1112" priority="58" operator="equal">
      <formula>"Uncertain"</formula>
    </cfRule>
    <cfRule type="cellIs" dxfId="1111" priority="59" operator="equal">
      <formula>"Neutral"</formula>
    </cfRule>
    <cfRule type="cellIs" dxfId="1110" priority="60" operator="equal">
      <formula>"Minor Positive"</formula>
    </cfRule>
    <cfRule type="cellIs" dxfId="1109" priority="61" operator="equal">
      <formula>"Significant Positive"</formula>
    </cfRule>
  </conditionalFormatting>
  <conditionalFormatting sqref="R12:R27">
    <cfRule type="cellIs" dxfId="1108" priority="1" operator="equal">
      <formula>"Minor Negative"</formula>
    </cfRule>
    <cfRule type="cellIs" dxfId="1107" priority="2" operator="equal">
      <formula>"Significant Negative"</formula>
    </cfRule>
    <cfRule type="cellIs" dxfId="1106" priority="3" operator="equal">
      <formula>"Minor Positive"</formula>
    </cfRule>
    <cfRule type="cellIs" dxfId="1105" priority="4" operator="equal">
      <formula>"Significant Positive"</formula>
    </cfRule>
    <cfRule type="cellIs" dxfId="1104" priority="5" operator="equal">
      <formula>"Neutral"</formula>
    </cfRule>
  </conditionalFormatting>
  <dataValidations count="7">
    <dataValidation type="list" allowBlank="1" showInputMessage="1" showErrorMessage="1" sqref="H12:H27" xr:uid="{789FFAC7-A6B0-4C9C-B749-E6AA39DF797F}">
      <formula1>"Direct,Indirect,N/A"</formula1>
    </dataValidation>
    <dataValidation type="list" allowBlank="1" showInputMessage="1" showErrorMessage="1" sqref="I12:I27" xr:uid="{0CF7F7C3-3361-49B1-A52B-DB80A218FE15}">
      <formula1>"Low,Medium,High,N/A"</formula1>
    </dataValidation>
    <dataValidation type="list" allowBlank="1" showInputMessage="1" showErrorMessage="1" sqref="J12:J27" xr:uid="{39F9F654-1277-4B40-BA0A-DCFA5A6E11C6}">
      <formula1>"Short(&lt;5yrs),Short/Medium,Medium(10yrs),Medium/Long,Long(20+yrs),N/A"</formula1>
    </dataValidation>
    <dataValidation type="list" allowBlank="1" showInputMessage="1" showErrorMessage="1" sqref="K12:K27" xr:uid="{D3441237-6203-4673-A4B9-526562A62C2A}">
      <formula1>"Localised,District-wide,Regional,National,N/A"</formula1>
    </dataValidation>
    <dataValidation type="list" allowBlank="1" showInputMessage="1" showErrorMessage="1" sqref="L12:L27" xr:uid="{D05475F8-70EF-4BE5-9626-805E374D7439}">
      <formula1>"Permenant/Irreversible,Permenant/Reversible,Temporary/Irreversible,Temporary/Reversible,N/A"</formula1>
    </dataValidation>
    <dataValidation type="list" allowBlank="1" showInputMessage="1" showErrorMessage="1" sqref="M12:M27 R12:R27" xr:uid="{D98D3E75-B887-42C3-8216-3ADD4F39D5FC}">
      <formula1>"Significant Positive,Minor Positive,Neutral,Uncertain,Minor Negative,Significant Negative"</formula1>
    </dataValidation>
    <dataValidation type="list" allowBlank="1" showInputMessage="1" showErrorMessage="1" sqref="D12:D27 O12:O27" xr:uid="{03068528-12A6-4F15-97FA-1D01B9819FD0}">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4095C-4227-4186-9BC3-DE34AE56E7C9}">
  <sheetPr>
    <tabColor theme="5" tint="0.59999389629810485"/>
  </sheetPr>
  <dimension ref="A1:X27"/>
  <sheetViews>
    <sheetView showGridLines="0" showWhiteSpace="0" topLeftCell="A25" zoomScaleNormal="100" zoomScaleSheetLayoutView="51" zoomScalePageLayoutView="20" workbookViewId="0">
      <pane xSplit="2" topLeftCell="N1" activePane="topRight" state="frozen"/>
      <selection activeCell="P6" sqref="P6"/>
      <selection pane="topRight" activeCell="Q25" sqref="Q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4" width="9.1796875" hidden="1" customWidth="1"/>
  </cols>
  <sheetData>
    <row r="1" spans="1:23">
      <c r="A1" s="7" t="s">
        <v>240</v>
      </c>
      <c r="B1" s="228"/>
      <c r="C1" s="45" t="s">
        <v>116</v>
      </c>
      <c r="D1" s="63"/>
      <c r="E1" s="63"/>
      <c r="F1" s="63"/>
      <c r="G1" s="63"/>
      <c r="H1" s="63"/>
      <c r="I1" s="1"/>
      <c r="J1" s="1"/>
      <c r="K1" s="1"/>
      <c r="L1" s="1"/>
      <c r="M1" s="1"/>
      <c r="N1" s="1"/>
      <c r="O1" s="1"/>
      <c r="P1" s="1"/>
      <c r="Q1" s="1"/>
      <c r="R1" s="1"/>
      <c r="S1" s="1"/>
    </row>
    <row r="2" spans="1:23">
      <c r="A2" s="7" t="s">
        <v>241</v>
      </c>
      <c r="B2" s="228"/>
      <c r="C2" s="232" t="s">
        <v>963</v>
      </c>
      <c r="D2" s="63"/>
      <c r="E2" s="63"/>
      <c r="F2" s="63"/>
      <c r="G2" s="63"/>
      <c r="H2" s="63"/>
      <c r="I2" s="1"/>
      <c r="J2" s="1"/>
      <c r="K2" s="1"/>
      <c r="L2" s="1"/>
      <c r="M2" s="1"/>
      <c r="N2" s="1"/>
      <c r="O2" s="1"/>
      <c r="P2" s="1"/>
      <c r="Q2" s="1"/>
      <c r="R2" s="1"/>
      <c r="S2" s="1"/>
    </row>
    <row r="3" spans="1:23">
      <c r="A3" s="8" t="s">
        <v>242</v>
      </c>
      <c r="B3" s="229"/>
      <c r="C3" s="45" t="s">
        <v>105</v>
      </c>
      <c r="D3" s="63"/>
      <c r="E3" s="63"/>
      <c r="F3" s="63"/>
      <c r="G3" s="63"/>
      <c r="H3" s="63"/>
      <c r="I3" s="1"/>
      <c r="J3" s="1"/>
      <c r="K3" s="1"/>
      <c r="L3" s="1"/>
      <c r="M3" s="1"/>
      <c r="N3" s="1"/>
      <c r="O3" s="1"/>
      <c r="P3" s="1"/>
      <c r="Q3" s="1"/>
      <c r="R3" s="1"/>
      <c r="S3" s="1"/>
    </row>
    <row r="4" spans="1:23">
      <c r="A4" s="8" t="s">
        <v>243</v>
      </c>
      <c r="B4" s="229"/>
      <c r="C4" s="45">
        <v>150</v>
      </c>
      <c r="D4" s="63"/>
      <c r="E4" s="63"/>
      <c r="F4" s="63"/>
      <c r="G4" s="63"/>
      <c r="H4" s="63"/>
      <c r="I4" s="1"/>
      <c r="J4" s="1"/>
      <c r="K4" s="1"/>
      <c r="L4" s="1"/>
      <c r="M4" s="1"/>
      <c r="N4" s="1"/>
      <c r="O4" s="1"/>
      <c r="P4" s="1"/>
      <c r="Q4" s="1"/>
      <c r="R4" s="1"/>
      <c r="S4" s="1"/>
    </row>
    <row r="5" spans="1:23">
      <c r="A5" s="8" t="s">
        <v>244</v>
      </c>
      <c r="B5" s="229"/>
      <c r="C5" s="14">
        <v>6.06</v>
      </c>
      <c r="D5" s="63"/>
      <c r="E5" s="63"/>
      <c r="F5" s="63"/>
      <c r="G5" s="63"/>
      <c r="H5" s="63"/>
      <c r="I5" s="1"/>
      <c r="J5" s="1"/>
      <c r="K5" s="1"/>
      <c r="L5" s="1"/>
      <c r="M5" s="1"/>
      <c r="N5" s="1"/>
      <c r="O5" s="1"/>
      <c r="P5" s="1"/>
      <c r="Q5" s="1"/>
      <c r="R5" s="1"/>
      <c r="S5" s="1"/>
    </row>
    <row r="6" spans="1:23" ht="57" customHeight="1">
      <c r="A6" s="8" t="s">
        <v>245</v>
      </c>
      <c r="B6" s="229"/>
      <c r="C6" s="45" t="s">
        <v>964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46197</v>
      </c>
      <c r="D9" s="99" t="s">
        <v>636</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T12" s="56"/>
      <c r="W12" s="12">
        <f>MATCH($C$1,RAG!$B$1:$B$89, 0)</f>
        <v>49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965</v>
      </c>
      <c r="O13" s="65" t="s">
        <v>417</v>
      </c>
      <c r="P13" s="53"/>
      <c r="Q13" s="53"/>
      <c r="R13" s="38" t="s">
        <v>522</v>
      </c>
      <c r="S13" s="67"/>
      <c r="T13" s="57"/>
      <c r="W13" s="12">
        <f>MATCH($C$1,RAG!$B$1:$B$89, 0)</f>
        <v>49</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966</v>
      </c>
      <c r="O14" s="65" t="s">
        <v>417</v>
      </c>
      <c r="P14" s="53" t="s">
        <v>435</v>
      </c>
      <c r="Q14" s="70" t="s">
        <v>545</v>
      </c>
      <c r="R14" s="38" t="s">
        <v>295</v>
      </c>
      <c r="S14" s="53"/>
      <c r="T14" s="56"/>
      <c r="W14" s="12">
        <f>MATCH($C$1,RAG!$B$1:$B$89, 0)</f>
        <v>49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49</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MATCH($C$1,RAG!$B$1:$B$89, 0)</f>
        <v>49</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777</v>
      </c>
      <c r="O17" s="65" t="s">
        <v>417</v>
      </c>
      <c r="P17" s="67"/>
      <c r="Q17" s="66"/>
      <c r="R17" s="38" t="s">
        <v>294</v>
      </c>
      <c r="S17" s="53"/>
      <c r="T17" s="58"/>
      <c r="W17" s="12">
        <f>MATCH($C$1,RAG!$B$1:$B$89, 0)</f>
        <v>49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967</v>
      </c>
      <c r="O18" s="65" t="s">
        <v>417</v>
      </c>
      <c r="P18" s="67"/>
      <c r="Q18" s="53"/>
      <c r="R18" s="38" t="s">
        <v>295</v>
      </c>
      <c r="S18" s="67"/>
      <c r="T18" s="56"/>
      <c r="W18" s="12">
        <f>MATCH($C$1,RAG!$B$1:$B$89, 0)</f>
        <v>49</v>
      </c>
    </row>
    <row r="19" spans="1:23" ht="139" customHeight="1">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295</v>
      </c>
      <c r="N19" s="53" t="s">
        <v>779</v>
      </c>
      <c r="O19" s="65" t="s">
        <v>439</v>
      </c>
      <c r="P19" s="53" t="s">
        <v>435</v>
      </c>
      <c r="Q19" s="53" t="s">
        <v>1917</v>
      </c>
      <c r="R19" s="38" t="s">
        <v>295</v>
      </c>
      <c r="S19" s="67"/>
      <c r="T19" s="56"/>
      <c r="W19" s="12">
        <f>MATCH($C$1,RAG!$B$1:$B$89, 0)</f>
        <v>49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968</v>
      </c>
      <c r="O20" s="65" t="s">
        <v>439</v>
      </c>
      <c r="P20" s="53"/>
      <c r="Q20" s="53"/>
      <c r="R20" s="38" t="s">
        <v>294</v>
      </c>
      <c r="S20" s="53"/>
      <c r="T20" s="58"/>
      <c r="W20" s="12">
        <f>MATCH($C$1,RAG!$B$1:$B$89, 0)</f>
        <v>49</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780</v>
      </c>
      <c r="O21" s="65" t="s">
        <v>417</v>
      </c>
      <c r="P21" s="67"/>
      <c r="Q21" s="53"/>
      <c r="R21" s="38" t="s">
        <v>295</v>
      </c>
      <c r="S21" s="53"/>
      <c r="T21" s="58"/>
      <c r="W21" s="12">
        <f>MATCH($C$1,RAG!$B$1:$B$89, 0)</f>
        <v>49</v>
      </c>
    </row>
    <row r="22" spans="1:23" ht="183" customHeight="1">
      <c r="A22" s="189" t="s">
        <v>463</v>
      </c>
      <c r="B22" s="41" t="s">
        <v>15</v>
      </c>
      <c r="C22" s="40" t="s">
        <v>464</v>
      </c>
      <c r="D22" s="11" t="s">
        <v>417</v>
      </c>
      <c r="E22" s="11">
        <f ca="1">COUNTIFS(INDIRECT("RAG!$C$"&amp;$W22&amp;":$AX$"&amp;$W22),E$11,RAG!$C$2:$AX$2,$B22)</f>
        <v>1</v>
      </c>
      <c r="F22" s="11">
        <f ca="1">COUNTIFS(INDIRECT("RAG!$C$"&amp;$W22&amp;":$AX$"&amp;$W22),F$11,RAG!$C$2:$AX$2,$B22)</f>
        <v>3</v>
      </c>
      <c r="G22" s="11">
        <f ca="1">COUNTIFS(INDIRECT("RAG!$C$"&amp;$W22&amp;":$AX$"&amp;$W22),G$11,RAG!$C$2:$AX$2,$B22)</f>
        <v>1</v>
      </c>
      <c r="H22" s="47" t="s">
        <v>418</v>
      </c>
      <c r="I22" s="47" t="s">
        <v>458</v>
      </c>
      <c r="J22" s="47" t="s">
        <v>428</v>
      </c>
      <c r="K22" s="47" t="s">
        <v>421</v>
      </c>
      <c r="L22" s="47" t="s">
        <v>430</v>
      </c>
      <c r="M22" s="38" t="s">
        <v>300</v>
      </c>
      <c r="N22" s="53" t="s">
        <v>2113</v>
      </c>
      <c r="O22" s="65" t="s">
        <v>417</v>
      </c>
      <c r="P22" s="53" t="s">
        <v>644</v>
      </c>
      <c r="Q22" s="53" t="s">
        <v>1950</v>
      </c>
      <c r="R22" s="38" t="s">
        <v>300</v>
      </c>
      <c r="S22" s="73" t="s">
        <v>468</v>
      </c>
      <c r="T22" s="56"/>
      <c r="W22" s="12">
        <f>MATCH($C$1,RAG!$B$1:$B$89, 0)</f>
        <v>49</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969</v>
      </c>
      <c r="O23" s="65" t="s">
        <v>417</v>
      </c>
      <c r="P23" s="72" t="s">
        <v>473</v>
      </c>
      <c r="Q23" s="53" t="s">
        <v>707</v>
      </c>
      <c r="R23" s="38" t="s">
        <v>297</v>
      </c>
      <c r="S23" s="67"/>
      <c r="T23" s="56"/>
      <c r="W23" s="12">
        <f>MATCH($C$1,RAG!$B$1:$B$89, 0)</f>
        <v>49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970</v>
      </c>
      <c r="O24" s="65" t="s">
        <v>439</v>
      </c>
      <c r="P24" s="53" t="s">
        <v>555</v>
      </c>
      <c r="Q24" s="70" t="s">
        <v>593</v>
      </c>
      <c r="R24" s="38" t="s">
        <v>295</v>
      </c>
      <c r="S24" s="53"/>
      <c r="T24" s="58"/>
      <c r="W24" s="12">
        <f>MATCH($C$1,RAG!$B$1:$B$89, 0)</f>
        <v>49</v>
      </c>
    </row>
    <row r="25" spans="1:23" ht="155.15" customHeight="1">
      <c r="A25" s="46" t="s">
        <v>480</v>
      </c>
      <c r="B25" s="41" t="s">
        <v>22</v>
      </c>
      <c r="C25" s="40" t="s">
        <v>481</v>
      </c>
      <c r="D25" s="11" t="s">
        <v>417</v>
      </c>
      <c r="E25" s="11">
        <f ca="1">COUNTIFS(INDIRECT("RAG!$C$"&amp;$W25&amp;":$AX$"&amp;$W25),E$11,RAG!$C$2:$AX$2,$B25)</f>
        <v>1</v>
      </c>
      <c r="F25" s="11">
        <f ca="1">COUNTIFS(INDIRECT("RAG!$C$"&amp;$W25&amp;":$AX$"&amp;$W25),F$11,RAG!$C$2:$AX$2,$B25)</f>
        <v>1</v>
      </c>
      <c r="G25" s="11">
        <f ca="1">COUNTIFS(INDIRECT("RAG!$C$"&amp;$W25&amp;":$AX$"&amp;$W25),G$11,RAG!$C$2:$AX$2,$B25)</f>
        <v>0</v>
      </c>
      <c r="H25" s="47" t="s">
        <v>418</v>
      </c>
      <c r="I25" s="47" t="s">
        <v>419</v>
      </c>
      <c r="J25" s="47" t="s">
        <v>428</v>
      </c>
      <c r="K25" s="47" t="s">
        <v>421</v>
      </c>
      <c r="L25" s="47" t="s">
        <v>430</v>
      </c>
      <c r="M25" s="38" t="s">
        <v>298</v>
      </c>
      <c r="N25" s="53" t="s">
        <v>971</v>
      </c>
      <c r="O25" s="65" t="s">
        <v>439</v>
      </c>
      <c r="P25" s="53" t="s">
        <v>483</v>
      </c>
      <c r="Q25" s="53" t="s">
        <v>784</v>
      </c>
      <c r="R25" s="38" t="s">
        <v>295</v>
      </c>
      <c r="S25" s="92"/>
      <c r="T25" s="58"/>
      <c r="W25" s="12">
        <f>MATCH($C$1,RAG!$B$1:$B$89, 0)</f>
        <v>49</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1951</v>
      </c>
      <c r="O26" s="65" t="s">
        <v>439</v>
      </c>
      <c r="P26" s="46" t="s">
        <v>487</v>
      </c>
      <c r="Q26" s="46" t="s">
        <v>516</v>
      </c>
      <c r="R26" s="38" t="s">
        <v>295</v>
      </c>
      <c r="S26" s="67"/>
      <c r="T26" s="58"/>
      <c r="W26" s="12">
        <f>MATCH($C$1,RAG!$B$1:$B$89, 0)</f>
        <v>49</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49</v>
      </c>
    </row>
  </sheetData>
  <sheetProtection algorithmName="SHA-512" hashValue="oKHcIVlTYCenIwT5C4zn3E49kPb+1hKFym0zEeYbSuqw3uuefxsgbWmaF3CBjGFDFvMQX+S6Hp/t7EaPsGsZcQ==" saltValue="778g3nECrv2nXmtMnjeQIw==" spinCount="100000" sheet="1" objects="1" scenarios="1"/>
  <mergeCells count="3">
    <mergeCell ref="A10:C10"/>
    <mergeCell ref="D10:G10"/>
    <mergeCell ref="H10:S10"/>
  </mergeCells>
  <conditionalFormatting sqref="E12:E27">
    <cfRule type="cellIs" dxfId="1103" priority="159" operator="greaterThan">
      <formula>0</formula>
    </cfRule>
  </conditionalFormatting>
  <conditionalFormatting sqref="F12:F14 F16:F27">
    <cfRule type="cellIs" dxfId="1102" priority="158" operator="greaterThan">
      <formula>0</formula>
    </cfRule>
  </conditionalFormatting>
  <conditionalFormatting sqref="G12:G14 G16:G27">
    <cfRule type="cellIs" dxfId="1101" priority="157" operator="greaterThan">
      <formula>0</formula>
    </cfRule>
  </conditionalFormatting>
  <conditionalFormatting sqref="M12:M27">
    <cfRule type="cellIs" dxfId="1100" priority="6" operator="equal">
      <formula>"Minor Negative"</formula>
    </cfRule>
    <cfRule type="cellIs" dxfId="1099" priority="7" operator="equal">
      <formula>"Significant Negative"</formula>
    </cfRule>
    <cfRule type="cellIs" dxfId="1098" priority="8" operator="equal">
      <formula>"Minor Positive"</formula>
    </cfRule>
    <cfRule type="cellIs" dxfId="1097" priority="9" operator="equal">
      <formula>"Significant Positive"</formula>
    </cfRule>
    <cfRule type="cellIs" dxfId="1096" priority="10" operator="equal">
      <formula>"Neutral"</formula>
    </cfRule>
  </conditionalFormatting>
  <conditionalFormatting sqref="N21">
    <cfRule type="cellIs" dxfId="1095" priority="71" operator="equal">
      <formula>"Significant Negative"</formula>
    </cfRule>
    <cfRule type="cellIs" dxfId="1094" priority="72" operator="equal">
      <formula>"Minor Negative"</formula>
    </cfRule>
    <cfRule type="cellIs" dxfId="1093" priority="73" operator="equal">
      <formula>"Uncertain"</formula>
    </cfRule>
    <cfRule type="cellIs" dxfId="1092" priority="74" operator="equal">
      <formula>"Neutral"</formula>
    </cfRule>
    <cfRule type="cellIs" dxfId="1091" priority="75" operator="equal">
      <formula>"Minor Positive"</formula>
    </cfRule>
    <cfRule type="cellIs" dxfId="1090" priority="76" operator="equal">
      <formula>"Significant Positive"</formula>
    </cfRule>
  </conditionalFormatting>
  <conditionalFormatting sqref="R12:R27">
    <cfRule type="cellIs" dxfId="1089" priority="1" operator="equal">
      <formula>"Minor Negative"</formula>
    </cfRule>
    <cfRule type="cellIs" dxfId="1088" priority="2" operator="equal">
      <formula>"Significant Negative"</formula>
    </cfRule>
    <cfRule type="cellIs" dxfId="1087" priority="3" operator="equal">
      <formula>"Minor Positive"</formula>
    </cfRule>
    <cfRule type="cellIs" dxfId="1086" priority="4" operator="equal">
      <formula>"Significant Positive"</formula>
    </cfRule>
    <cfRule type="cellIs" dxfId="1085" priority="5" operator="equal">
      <formula>"Neutral"</formula>
    </cfRule>
  </conditionalFormatting>
  <dataValidations count="7">
    <dataValidation type="list" allowBlank="1" showInputMessage="1" showErrorMessage="1" sqref="H12:H27" xr:uid="{89D8A6C6-439F-442A-A5EC-6D817519C2D6}">
      <formula1>"Direct,Indirect,N/A"</formula1>
    </dataValidation>
    <dataValidation type="list" allowBlank="1" showInputMessage="1" showErrorMessage="1" sqref="I12:I27" xr:uid="{2A9B0FB5-2A75-49F5-89E3-1E0A73321F46}">
      <formula1>"Low,Medium,High,N/A"</formula1>
    </dataValidation>
    <dataValidation type="list" allowBlank="1" showInputMessage="1" showErrorMessage="1" sqref="J12:J27" xr:uid="{FD16B893-C903-471C-8BA8-D8E61C6FC470}">
      <formula1>"Short(&lt;5yrs),Short/Medium,Medium(10yrs),Medium/Long,Long(20+yrs),N/A"</formula1>
    </dataValidation>
    <dataValidation type="list" allowBlank="1" showInputMessage="1" showErrorMessage="1" sqref="K12:K27" xr:uid="{6E1A2437-01DE-46DE-8599-F3C7DA40F813}">
      <formula1>"Localised,District-wide,Regional,National,N/A"</formula1>
    </dataValidation>
    <dataValidation type="list" allowBlank="1" showInputMessage="1" showErrorMessage="1" sqref="L12:L27" xr:uid="{28AA8FE2-23E0-4188-8952-1EEDAAD29A06}">
      <formula1>"Permenant/Irreversible,Permenant/Reversible,Temporary/Irreversible,Temporary/Reversible,N/A"</formula1>
    </dataValidation>
    <dataValidation type="list" allowBlank="1" showInputMessage="1" showErrorMessage="1" sqref="R12:R27 M12:M27" xr:uid="{73622FAF-F946-4B70-8D01-A8DB47848FC4}">
      <formula1>"Significant Positive,Minor Positive,Neutral,Uncertain,Minor Negative,Significant Negative"</formula1>
    </dataValidation>
    <dataValidation type="list" allowBlank="1" showInputMessage="1" showErrorMessage="1" sqref="D12:D27 O12:O27" xr:uid="{8149593A-E7B1-4CDF-B9A2-7A849C3B131D}">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C2CE6-D507-4DC7-8D17-A4E68DCABC42}">
  <sheetPr>
    <tabColor theme="5" tint="0.59999389629810485"/>
  </sheetPr>
  <dimension ref="A1:X27"/>
  <sheetViews>
    <sheetView showGridLines="0" showWhiteSpace="0" topLeftCell="C1" zoomScale="60" zoomScaleNormal="60" zoomScaleSheetLayoutView="51" zoomScalePageLayoutView="20" workbookViewId="0">
      <selection activeCell="N19" sqref="N19"/>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117</v>
      </c>
      <c r="D1" s="63"/>
      <c r="E1" s="63"/>
      <c r="F1" s="63"/>
      <c r="G1" s="63"/>
      <c r="H1" s="63"/>
      <c r="I1" s="1"/>
      <c r="J1" s="1"/>
      <c r="K1" s="1"/>
      <c r="L1" s="1"/>
      <c r="M1" s="1"/>
      <c r="N1" s="1"/>
      <c r="O1" s="1"/>
      <c r="P1" s="1"/>
      <c r="Q1" s="1"/>
      <c r="R1" s="1"/>
      <c r="S1" s="1"/>
    </row>
    <row r="2" spans="1:23">
      <c r="A2" s="7" t="s">
        <v>241</v>
      </c>
      <c r="B2" s="228"/>
      <c r="C2" s="45" t="s">
        <v>1810</v>
      </c>
      <c r="D2" s="63"/>
      <c r="E2" s="63"/>
      <c r="F2" s="63"/>
      <c r="G2" s="63"/>
      <c r="H2" s="63"/>
      <c r="I2" s="1"/>
      <c r="J2" s="1"/>
      <c r="K2" s="1"/>
      <c r="L2" s="1"/>
      <c r="M2" s="1"/>
      <c r="N2" s="1"/>
      <c r="O2" s="1"/>
      <c r="P2" s="1"/>
      <c r="Q2" s="1"/>
      <c r="R2" s="1"/>
      <c r="S2" s="1"/>
    </row>
    <row r="3" spans="1:23">
      <c r="A3" s="8" t="s">
        <v>242</v>
      </c>
      <c r="B3" s="229"/>
      <c r="C3" s="45" t="s">
        <v>149</v>
      </c>
      <c r="D3" s="63"/>
      <c r="E3" s="63"/>
      <c r="F3" s="63"/>
      <c r="G3" s="63"/>
      <c r="H3" s="63"/>
      <c r="I3" s="1"/>
      <c r="J3" s="1"/>
      <c r="K3" s="1"/>
      <c r="L3" s="1"/>
      <c r="M3" s="1"/>
      <c r="N3" s="1"/>
      <c r="O3" s="1"/>
      <c r="P3" s="1"/>
      <c r="Q3" s="1"/>
      <c r="R3" s="1"/>
      <c r="S3" s="1"/>
    </row>
    <row r="4" spans="1:23">
      <c r="A4" s="8" t="s">
        <v>243</v>
      </c>
      <c r="B4" s="229"/>
      <c r="C4" s="45" t="s">
        <v>1811</v>
      </c>
      <c r="D4" s="63"/>
      <c r="E4" s="63"/>
      <c r="F4" s="63"/>
      <c r="G4" s="63"/>
      <c r="H4" s="63"/>
      <c r="I4" s="1"/>
      <c r="J4" s="1"/>
      <c r="K4" s="1"/>
      <c r="L4" s="1"/>
      <c r="M4" s="1"/>
      <c r="N4" s="1"/>
      <c r="O4" s="1"/>
      <c r="P4" s="1"/>
      <c r="Q4" s="1"/>
      <c r="R4" s="1"/>
      <c r="S4" s="1"/>
    </row>
    <row r="5" spans="1:23">
      <c r="A5" s="8" t="s">
        <v>244</v>
      </c>
      <c r="B5" s="229"/>
      <c r="C5" s="14" t="s">
        <v>1812</v>
      </c>
      <c r="D5" s="63"/>
      <c r="E5" s="63"/>
      <c r="F5" s="63"/>
      <c r="G5" s="63"/>
      <c r="H5" s="63"/>
      <c r="I5" s="1"/>
      <c r="J5" s="1"/>
      <c r="K5" s="1"/>
      <c r="L5" s="1"/>
      <c r="M5" s="1"/>
      <c r="N5" s="1"/>
      <c r="O5" s="1"/>
      <c r="P5" s="1"/>
      <c r="Q5" s="1"/>
      <c r="R5" s="1"/>
      <c r="S5" s="1"/>
    </row>
    <row r="6" spans="1:23" ht="57" customHeight="1">
      <c r="A6" s="8" t="s">
        <v>245</v>
      </c>
      <c r="B6" s="229"/>
      <c r="C6" s="45" t="s">
        <v>1813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2114</v>
      </c>
      <c r="O12" s="227" t="s">
        <v>417</v>
      </c>
      <c r="P12" s="226" t="s">
        <v>499</v>
      </c>
      <c r="Q12" s="70" t="s">
        <v>521</v>
      </c>
      <c r="R12" s="218" t="s">
        <v>294</v>
      </c>
      <c r="S12" s="221"/>
      <c r="T12" s="56"/>
      <c r="W12" s="12">
        <f>MATCH($C$1,RAG!$B$1:$B$89, 0)</f>
        <v>50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1814</v>
      </c>
      <c r="O13" s="65" t="s">
        <v>417</v>
      </c>
      <c r="P13" s="53" t="s">
        <v>584</v>
      </c>
      <c r="Q13" s="53"/>
      <c r="R13" s="38" t="s">
        <v>522</v>
      </c>
      <c r="S13" s="83"/>
      <c r="T13" s="57"/>
      <c r="W13" s="12">
        <f>MATCH($C$1,RAG!$B$1:$B$89, 0)</f>
        <v>50</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298</v>
      </c>
      <c r="N14" s="53" t="s">
        <v>1815</v>
      </c>
      <c r="O14" s="65" t="s">
        <v>417</v>
      </c>
      <c r="P14" s="53" t="s">
        <v>435</v>
      </c>
      <c r="Q14" s="70" t="s">
        <v>524</v>
      </c>
      <c r="R14" s="38" t="s">
        <v>295</v>
      </c>
      <c r="S14" s="84"/>
      <c r="T14" s="56"/>
      <c r="W14" s="12">
        <f>MATCH($C$1,RAG!$B$1:$B$89, 0)</f>
        <v>50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83"/>
      <c r="T15" s="58"/>
      <c r="W15" s="12">
        <f>MATCH($C$1,RAG!$B$1:$B$89, 0)</f>
        <v>50</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83"/>
      <c r="T16" s="58"/>
      <c r="W16" s="12">
        <f>MATCH($C$1,RAG!$B$1:$B$89, 0)</f>
        <v>50</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2115</v>
      </c>
      <c r="O17" s="65" t="s">
        <v>417</v>
      </c>
      <c r="P17" s="67"/>
      <c r="Q17" s="66"/>
      <c r="R17" s="38" t="s">
        <v>295</v>
      </c>
      <c r="S17" s="85"/>
      <c r="T17" s="58"/>
      <c r="W17" s="12">
        <f>MATCH($C$1,RAG!$B$1:$B$89, 0)</f>
        <v>50</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1258</v>
      </c>
      <c r="O18" s="65" t="s">
        <v>417</v>
      </c>
      <c r="P18" s="67"/>
      <c r="Q18" s="53"/>
      <c r="R18" s="38" t="s">
        <v>295</v>
      </c>
      <c r="S18" s="85"/>
      <c r="T18" s="56"/>
      <c r="W18" s="12">
        <f>MATCH($C$1,RAG!$B$1:$B$89, 0)</f>
        <v>50</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2119</v>
      </c>
      <c r="O19" s="65" t="s">
        <v>439</v>
      </c>
      <c r="P19" s="53" t="s">
        <v>435</v>
      </c>
      <c r="Q19" s="53" t="s">
        <v>587</v>
      </c>
      <c r="R19" s="38" t="s">
        <v>295</v>
      </c>
      <c r="S19" s="84"/>
      <c r="T19" s="56"/>
      <c r="W19" s="12">
        <f>MATCH($C$1,RAG!$B$1:$B$89, 0)</f>
        <v>50</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294</v>
      </c>
      <c r="N20" s="53" t="s">
        <v>1259</v>
      </c>
      <c r="O20" s="65" t="s">
        <v>439</v>
      </c>
      <c r="P20" s="53"/>
      <c r="Q20" s="53"/>
      <c r="R20" s="38" t="s">
        <v>294</v>
      </c>
      <c r="S20" s="84"/>
      <c r="T20" s="58"/>
      <c r="W20" s="12">
        <f>MATCH($C$1,RAG!$B$1:$B$89, 0)</f>
        <v>50</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1260</v>
      </c>
      <c r="O21" s="65" t="s">
        <v>417</v>
      </c>
      <c r="P21" s="67"/>
      <c r="Q21" s="53"/>
      <c r="R21" s="38" t="s">
        <v>295</v>
      </c>
      <c r="S21" s="84"/>
      <c r="T21" s="58"/>
      <c r="W21" s="12">
        <f>MATCH($C$1,RAG!$B$1:$B$89, 0)</f>
        <v>50</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294</v>
      </c>
      <c r="N22" s="53" t="s">
        <v>2116</v>
      </c>
      <c r="O22" s="65" t="s">
        <v>417</v>
      </c>
      <c r="P22" s="53" t="s">
        <v>1261</v>
      </c>
      <c r="Q22" s="53" t="s">
        <v>915</v>
      </c>
      <c r="R22" s="38" t="s">
        <v>294</v>
      </c>
      <c r="S22" s="73" t="s">
        <v>468</v>
      </c>
      <c r="T22" s="56"/>
      <c r="W22" s="12">
        <f>MATCH($C$1,RAG!$B$1:$B$89, 0)</f>
        <v>50</v>
      </c>
    </row>
    <row r="23" spans="1:23" ht="166.5" customHeight="1">
      <c r="A23" s="189" t="s">
        <v>469</v>
      </c>
      <c r="B23" s="41" t="s">
        <v>19</v>
      </c>
      <c r="C23" s="40" t="s">
        <v>470</v>
      </c>
      <c r="D23" s="11" t="s">
        <v>417</v>
      </c>
      <c r="E23" s="11">
        <f ca="1">COUNTIFS(INDIRECT("RAG!$C$"&amp;$W23&amp;":$AX$"&amp;$W23),E$11,RAG!$C$2:$AX$2,$B23)</f>
        <v>0</v>
      </c>
      <c r="F23" s="11">
        <f ca="1">COUNTIFS(INDIRECT("RAG!$C$"&amp;$W23&amp;":$AX$"&amp;$W23),F$11,RAG!$C$2:$AX$2,$B23)</f>
        <v>0</v>
      </c>
      <c r="G23" s="11">
        <f ca="1">COUNTIFS(INDIRECT("RAG!$C$"&amp;$W23&amp;":$AX$"&amp;$W23),G$11,RAG!$C$2:$AX$2,$B23)</f>
        <v>4</v>
      </c>
      <c r="H23" s="47" t="s">
        <v>418</v>
      </c>
      <c r="I23" s="47" t="s">
        <v>458</v>
      </c>
      <c r="J23" s="47" t="s">
        <v>471</v>
      </c>
      <c r="K23" s="47" t="s">
        <v>421</v>
      </c>
      <c r="L23" s="47" t="s">
        <v>430</v>
      </c>
      <c r="M23" s="38" t="s">
        <v>298</v>
      </c>
      <c r="N23" s="53" t="s">
        <v>2117</v>
      </c>
      <c r="O23" s="65" t="s">
        <v>417</v>
      </c>
      <c r="P23" s="72" t="s">
        <v>473</v>
      </c>
      <c r="Q23" s="53" t="s">
        <v>707</v>
      </c>
      <c r="R23" s="38" t="s">
        <v>297</v>
      </c>
      <c r="S23" s="84"/>
      <c r="T23" s="56"/>
      <c r="W23" s="12">
        <f>MATCH($C$1,RAG!$B$1:$B$89, 0)</f>
        <v>50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1608</v>
      </c>
      <c r="O24" s="65" t="s">
        <v>439</v>
      </c>
      <c r="P24" s="53" t="s">
        <v>555</v>
      </c>
      <c r="Q24" s="70" t="s">
        <v>593</v>
      </c>
      <c r="R24" s="38" t="s">
        <v>295</v>
      </c>
      <c r="S24" s="84"/>
      <c r="T24" s="58"/>
      <c r="W24" s="12">
        <f>MATCH($C$1,RAG!$B$1:$B$89, 0)</f>
        <v>50</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1609</v>
      </c>
      <c r="O25" s="65" t="s">
        <v>439</v>
      </c>
      <c r="P25" s="53" t="s">
        <v>483</v>
      </c>
      <c r="Q25" s="53" t="s">
        <v>708</v>
      </c>
      <c r="R25" s="38" t="s">
        <v>295</v>
      </c>
      <c r="S25" s="83"/>
      <c r="T25" s="58"/>
      <c r="W25" s="12">
        <f>MATCH($C$1,RAG!$B$1:$B$89, 0)</f>
        <v>50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2118</v>
      </c>
      <c r="O26" s="65" t="s">
        <v>439</v>
      </c>
      <c r="P26" s="46" t="s">
        <v>487</v>
      </c>
      <c r="Q26" s="46" t="s">
        <v>705</v>
      </c>
      <c r="R26" s="38" t="s">
        <v>295</v>
      </c>
      <c r="S26" s="83"/>
      <c r="T26" s="58"/>
      <c r="W26" s="12">
        <f>MATCH($C$1,RAG!$B$1:$B$89, 0)</f>
        <v>50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1611</v>
      </c>
      <c r="O27" s="65" t="s">
        <v>417</v>
      </c>
      <c r="P27" s="53" t="s">
        <v>493</v>
      </c>
      <c r="Q27" s="53" t="s">
        <v>709</v>
      </c>
      <c r="R27" s="38" t="s">
        <v>297</v>
      </c>
      <c r="S27" s="84"/>
      <c r="T27" s="58"/>
      <c r="W27" s="12">
        <f>MATCH($C$1,RAG!$B$1:$B$89, 0)</f>
        <v>50</v>
      </c>
    </row>
  </sheetData>
  <sheetProtection algorithmName="SHA-512" hashValue="KH2jt1mEX/nO3CDtxFG8ddLVVWT4ltW8xgd44quatLeJKxIXeX+MLcgdhudmyGB6vJj0CTu0VBQZIIQfqMX5bg==" saltValue="pdYrIekd19UBBajkMOoZ5A==" spinCount="100000" sheet="1" objects="1" scenarios="1"/>
  <mergeCells count="3">
    <mergeCell ref="A10:C10"/>
    <mergeCell ref="D10:G10"/>
    <mergeCell ref="H10:S10"/>
  </mergeCells>
  <conditionalFormatting sqref="E12:E27">
    <cfRule type="cellIs" dxfId="1084" priority="29" operator="greaterThan">
      <formula>0</formula>
    </cfRule>
  </conditionalFormatting>
  <conditionalFormatting sqref="F12:F14 F16:F27">
    <cfRule type="cellIs" dxfId="1083" priority="28" operator="greaterThan">
      <formula>0</formula>
    </cfRule>
  </conditionalFormatting>
  <conditionalFormatting sqref="G12:G14 G16:G27">
    <cfRule type="cellIs" dxfId="1082" priority="27" operator="greaterThan">
      <formula>0</formula>
    </cfRule>
  </conditionalFormatting>
  <conditionalFormatting sqref="M12:M27">
    <cfRule type="cellIs" dxfId="1081" priority="12" operator="equal">
      <formula>"Minor Negative"</formula>
    </cfRule>
    <cfRule type="cellIs" dxfId="1080" priority="13" operator="equal">
      <formula>"Significant Negative"</formula>
    </cfRule>
    <cfRule type="cellIs" dxfId="1079" priority="14" operator="equal">
      <formula>"Minor Positive"</formula>
    </cfRule>
    <cfRule type="cellIs" dxfId="1078" priority="15" operator="equal">
      <formula>"Significant Positive"</formula>
    </cfRule>
    <cfRule type="cellIs" dxfId="1077" priority="16" operator="equal">
      <formula>"Neutral"</formula>
    </cfRule>
  </conditionalFormatting>
  <conditionalFormatting sqref="N21">
    <cfRule type="cellIs" dxfId="1076" priority="1" operator="equal">
      <formula>"Significant Negative"</formula>
    </cfRule>
    <cfRule type="cellIs" dxfId="1075" priority="2" operator="equal">
      <formula>"Minor Negative"</formula>
    </cfRule>
    <cfRule type="cellIs" dxfId="1074" priority="3" operator="equal">
      <formula>"Uncertain"</formula>
    </cfRule>
    <cfRule type="cellIs" dxfId="1073" priority="4" operator="equal">
      <formula>"Neutral"</formula>
    </cfRule>
    <cfRule type="cellIs" dxfId="1072" priority="5" operator="equal">
      <formula>"Minor Positive"</formula>
    </cfRule>
    <cfRule type="cellIs" dxfId="1071" priority="6" operator="equal">
      <formula>"Significant Positive"</formula>
    </cfRule>
  </conditionalFormatting>
  <conditionalFormatting sqref="R12:R27">
    <cfRule type="cellIs" dxfId="1070" priority="7" operator="equal">
      <formula>"Minor Negative"</formula>
    </cfRule>
    <cfRule type="cellIs" dxfId="1069" priority="8" operator="equal">
      <formula>"Significant Negative"</formula>
    </cfRule>
    <cfRule type="cellIs" dxfId="1068" priority="9" operator="equal">
      <formula>"Minor Positive"</formula>
    </cfRule>
    <cfRule type="cellIs" dxfId="1067" priority="10" operator="equal">
      <formula>"Significant Positive"</formula>
    </cfRule>
    <cfRule type="cellIs" dxfId="1066" priority="11" operator="equal">
      <formula>"Neutral"</formula>
    </cfRule>
  </conditionalFormatting>
  <dataValidations count="7">
    <dataValidation type="list" allowBlank="1" showInputMessage="1" showErrorMessage="1" sqref="D12:D27 O12:O27" xr:uid="{4A684F00-4DD5-4848-B7E7-5BB552506EEE}">
      <formula1>"Yes,No"</formula1>
    </dataValidation>
    <dataValidation type="list" allowBlank="1" showInputMessage="1" showErrorMessage="1" sqref="M12:M27 R12:R27" xr:uid="{F73CDF3D-5952-4C5E-B31E-B0AD2810FE89}">
      <formula1>"Significant Positive,Minor Positive,Neutral,Uncertain,Minor Negative,Significant Negative"</formula1>
    </dataValidation>
    <dataValidation type="list" allowBlank="1" showInputMessage="1" showErrorMessage="1" sqref="L12:L27" xr:uid="{F4E52A8B-D98B-4698-80A5-C5E371CFD7E9}">
      <formula1>"Permenant/Irreversible,Permenant/Reversible,Temporary/Irreversible,Temporary/Reversible,N/A"</formula1>
    </dataValidation>
    <dataValidation type="list" allowBlank="1" showInputMessage="1" showErrorMessage="1" sqref="K12:K27" xr:uid="{7BC935B0-1514-4CF9-A4E4-71A2207D567B}">
      <formula1>"Localised,District-wide,Regional,National,N/A"</formula1>
    </dataValidation>
    <dataValidation type="list" allowBlank="1" showInputMessage="1" showErrorMessage="1" sqref="J12:J27" xr:uid="{6BC2D90F-2D39-4A66-83C7-79FC9CB6E5DA}">
      <formula1>"Short(&lt;5yrs),Short/Medium,Medium(10yrs),Medium/Long,Long(20+yrs),N/A"</formula1>
    </dataValidation>
    <dataValidation type="list" allowBlank="1" showInputMessage="1" showErrorMessage="1" sqref="I12:I27" xr:uid="{53335005-49CD-4810-8075-E5E204A92A24}">
      <formula1>"Low,Medium,High,N/A"</formula1>
    </dataValidation>
    <dataValidation type="list" allowBlank="1" showInputMessage="1" showErrorMessage="1" sqref="H12:H27" xr:uid="{204D35A9-58E0-44D1-BE37-62E305F8BE34}">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66C15-7290-4F9E-90A1-37B4463693AF}">
  <sheetPr>
    <tabColor theme="5" tint="0.59999389629810485"/>
  </sheetPr>
  <dimension ref="A1:X27"/>
  <sheetViews>
    <sheetView showGridLines="0" showWhiteSpace="0" topLeftCell="A25" zoomScale="70" zoomScaleNormal="70" zoomScaleSheetLayoutView="51" zoomScalePageLayoutView="20" workbookViewId="0">
      <pane xSplit="2" topLeftCell="K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4" width="9.1796875" hidden="1" customWidth="1"/>
  </cols>
  <sheetData>
    <row r="1" spans="1:23">
      <c r="A1" s="7" t="s">
        <v>240</v>
      </c>
      <c r="B1" s="228"/>
      <c r="C1" s="45" t="s">
        <v>119</v>
      </c>
      <c r="D1" s="63"/>
      <c r="E1" s="63"/>
      <c r="F1" s="63"/>
      <c r="G1" s="63"/>
      <c r="H1" s="63"/>
      <c r="I1" s="1"/>
      <c r="J1" s="1"/>
      <c r="K1" s="1"/>
      <c r="L1" s="1"/>
      <c r="M1" s="1"/>
      <c r="N1" s="1"/>
      <c r="O1" s="1"/>
      <c r="P1" s="1"/>
      <c r="Q1" s="1"/>
      <c r="R1" s="1"/>
      <c r="S1" s="1"/>
    </row>
    <row r="2" spans="1:23">
      <c r="A2" s="7" t="s">
        <v>241</v>
      </c>
      <c r="B2" s="228"/>
      <c r="C2" s="232" t="s">
        <v>976</v>
      </c>
      <c r="D2" s="63"/>
      <c r="E2" s="63"/>
      <c r="F2" s="63"/>
      <c r="G2" s="63"/>
      <c r="H2" s="63"/>
      <c r="I2" s="1"/>
      <c r="J2" s="1"/>
      <c r="K2" s="1"/>
      <c r="L2" s="1"/>
      <c r="M2" s="1"/>
      <c r="N2" s="1"/>
      <c r="O2" s="1"/>
      <c r="P2" s="1"/>
      <c r="Q2" s="1"/>
      <c r="R2" s="1"/>
      <c r="S2" s="1"/>
    </row>
    <row r="3" spans="1:23">
      <c r="A3" s="8" t="s">
        <v>242</v>
      </c>
      <c r="B3" s="229"/>
      <c r="C3" s="73" t="s">
        <v>110</v>
      </c>
      <c r="D3" s="63"/>
      <c r="E3" s="63"/>
      <c r="F3" s="63"/>
      <c r="G3" s="63"/>
      <c r="H3" s="63"/>
      <c r="I3" s="1"/>
      <c r="J3" s="1"/>
      <c r="K3" s="1"/>
      <c r="L3" s="1"/>
      <c r="M3" s="1"/>
      <c r="N3" s="1"/>
      <c r="O3" s="1"/>
      <c r="P3" s="1"/>
      <c r="Q3" s="1"/>
      <c r="R3" s="1"/>
      <c r="S3" s="1"/>
    </row>
    <row r="4" spans="1:23">
      <c r="A4" s="8" t="s">
        <v>243</v>
      </c>
      <c r="B4" s="229"/>
      <c r="C4" s="45" t="s">
        <v>977</v>
      </c>
      <c r="D4" s="63"/>
      <c r="E4" s="63"/>
      <c r="F4" s="63"/>
      <c r="G4" s="63"/>
      <c r="H4" s="63"/>
      <c r="I4" s="1"/>
      <c r="J4" s="1"/>
      <c r="K4" s="1"/>
      <c r="L4" s="1"/>
      <c r="M4" s="1"/>
      <c r="N4" s="1"/>
      <c r="O4" s="1"/>
      <c r="P4" s="1"/>
      <c r="Q4" s="1"/>
      <c r="R4" s="1"/>
      <c r="S4" s="1"/>
    </row>
    <row r="5" spans="1:23">
      <c r="A5" s="8" t="s">
        <v>244</v>
      </c>
      <c r="B5" s="229"/>
      <c r="C5" s="14" t="s">
        <v>978</v>
      </c>
      <c r="D5" s="63"/>
      <c r="E5" s="63"/>
      <c r="F5" s="63"/>
      <c r="G5" s="63"/>
      <c r="H5" s="63"/>
      <c r="I5" s="1"/>
      <c r="J5" s="1"/>
      <c r="K5" s="1"/>
      <c r="L5" s="1"/>
      <c r="M5" s="1"/>
      <c r="N5" s="1"/>
      <c r="O5" s="1"/>
      <c r="P5" s="1"/>
      <c r="Q5" s="1"/>
      <c r="R5" s="1"/>
      <c r="S5" s="1"/>
    </row>
    <row r="6" spans="1:23">
      <c r="A6" s="8" t="s">
        <v>245</v>
      </c>
      <c r="B6" s="229"/>
      <c r="C6" s="45" t="s">
        <v>979</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46297</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67.5"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420</v>
      </c>
      <c r="K12" s="119" t="s">
        <v>421</v>
      </c>
      <c r="L12" s="119" t="s">
        <v>430</v>
      </c>
      <c r="M12" s="218" t="s">
        <v>300</v>
      </c>
      <c r="N12" s="226" t="s">
        <v>2120</v>
      </c>
      <c r="O12" s="227" t="s">
        <v>417</v>
      </c>
      <c r="P12" s="226" t="s">
        <v>565</v>
      </c>
      <c r="Q12" s="70" t="s">
        <v>1999</v>
      </c>
      <c r="R12" s="218" t="s">
        <v>300</v>
      </c>
      <c r="S12" s="221" t="s">
        <v>424</v>
      </c>
      <c r="T12" s="56"/>
      <c r="W12" s="12">
        <f>MATCH($C$1,RAG!$B$1:$B$89, 0)</f>
        <v>51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980</v>
      </c>
      <c r="O13" s="65" t="s">
        <v>417</v>
      </c>
      <c r="P13" s="53"/>
      <c r="Q13" s="53"/>
      <c r="R13" s="38" t="s">
        <v>522</v>
      </c>
      <c r="S13" s="12"/>
      <c r="T13" s="57"/>
      <c r="W13" s="12">
        <f>MATCH($C$1,RAG!$B$1:$B$89, 0)</f>
        <v>51</v>
      </c>
    </row>
    <row r="14" spans="1:23" ht="208" customHeight="1">
      <c r="A14" s="189" t="s">
        <v>432</v>
      </c>
      <c r="B14" s="41" t="s">
        <v>31</v>
      </c>
      <c r="C14" s="40" t="s">
        <v>433</v>
      </c>
      <c r="D14" s="11" t="s">
        <v>417</v>
      </c>
      <c r="E14" s="11">
        <f ca="1">COUNTIFS(INDIRECT("RAG!$C$"&amp;$W14&amp;":$AX$"&amp;$W14),E$11,RAG!$C$2:$AX$2,$B14)</f>
        <v>4</v>
      </c>
      <c r="F14" s="11">
        <f ca="1">COUNTIFS(INDIRECT("RAG!$C$"&amp;$W14&amp;":$AX$"&amp;$W14),F$11,RAG!$C$2:$AX$2,$B14)</f>
        <v>0</v>
      </c>
      <c r="G14" s="11">
        <f ca="1">COUNTIFS(INDIRECT("RAG!$C$"&amp;$W14&amp;":$AX$"&amp;$W14),G$11,RAG!$C$2:$AX$2,$B14)</f>
        <v>4</v>
      </c>
      <c r="H14" s="47" t="s">
        <v>230</v>
      </c>
      <c r="I14" s="47" t="s">
        <v>230</v>
      </c>
      <c r="J14" s="47" t="s">
        <v>230</v>
      </c>
      <c r="K14" s="47" t="s">
        <v>230</v>
      </c>
      <c r="L14" s="47" t="s">
        <v>230</v>
      </c>
      <c r="M14" s="38" t="s">
        <v>295</v>
      </c>
      <c r="N14" s="53" t="s">
        <v>981</v>
      </c>
      <c r="O14" s="65" t="s">
        <v>417</v>
      </c>
      <c r="P14" s="53" t="s">
        <v>435</v>
      </c>
      <c r="Q14" s="46" t="s">
        <v>436</v>
      </c>
      <c r="R14" s="38" t="s">
        <v>295</v>
      </c>
      <c r="S14" s="71"/>
      <c r="T14" s="56"/>
      <c r="W14" s="12">
        <f>MATCH($C$1,RAG!$B$1:$B$89, 0)</f>
        <v>51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12"/>
      <c r="T15" s="58"/>
      <c r="W15" s="12">
        <f>MATCH($C$1,RAG!$B$1:$B$89, 0)</f>
        <v>51</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12"/>
      <c r="T16" s="58"/>
      <c r="W16" s="12">
        <f>MATCH($C$1,RAG!$B$1:$B$89, 0)</f>
        <v>51</v>
      </c>
    </row>
    <row r="17" spans="1:23" ht="133"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982</v>
      </c>
      <c r="O17" s="65" t="s">
        <v>417</v>
      </c>
      <c r="P17" s="67"/>
      <c r="Q17" s="67"/>
      <c r="R17" s="38" t="s">
        <v>294</v>
      </c>
      <c r="S17" s="48"/>
      <c r="T17" s="58"/>
      <c r="W17" s="12">
        <f>MATCH($C$1,RAG!$B$1:$B$89, 0)</f>
        <v>51</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983</v>
      </c>
      <c r="O18" s="65" t="s">
        <v>417</v>
      </c>
      <c r="P18" s="67"/>
      <c r="Q18" s="67"/>
      <c r="R18" s="38" t="s">
        <v>295</v>
      </c>
      <c r="S18" s="12"/>
      <c r="T18" s="56"/>
      <c r="W18" s="12">
        <f>MATCH($C$1,RAG!$B$1:$B$89, 0)</f>
        <v>51</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418</v>
      </c>
      <c r="I19" s="47" t="s">
        <v>419</v>
      </c>
      <c r="J19" s="47" t="s">
        <v>453</v>
      </c>
      <c r="K19" s="47" t="s">
        <v>429</v>
      </c>
      <c r="L19" s="47" t="s">
        <v>430</v>
      </c>
      <c r="M19" s="38" t="s">
        <v>295</v>
      </c>
      <c r="N19" s="53" t="s">
        <v>984</v>
      </c>
      <c r="O19" s="65" t="s">
        <v>439</v>
      </c>
      <c r="P19" s="53" t="s">
        <v>435</v>
      </c>
      <c r="Q19" s="53" t="s">
        <v>1917</v>
      </c>
      <c r="R19" s="38" t="s">
        <v>295</v>
      </c>
      <c r="S19" s="12"/>
      <c r="T19" s="56"/>
      <c r="W19" s="12">
        <f>MATCH($C$1,RAG!$B$1:$B$89, 0)</f>
        <v>51</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458</v>
      </c>
      <c r="J20" s="47" t="s">
        <v>453</v>
      </c>
      <c r="K20" s="47" t="s">
        <v>421</v>
      </c>
      <c r="L20" s="47" t="s">
        <v>430</v>
      </c>
      <c r="M20" s="38" t="s">
        <v>294</v>
      </c>
      <c r="N20" s="53" t="s">
        <v>985</v>
      </c>
      <c r="O20" s="65" t="s">
        <v>439</v>
      </c>
      <c r="P20" s="53"/>
      <c r="Q20" s="53"/>
      <c r="R20" s="38" t="s">
        <v>294</v>
      </c>
      <c r="S20" s="48"/>
      <c r="T20" s="58"/>
      <c r="W20" s="12">
        <f>MATCH($C$1,RAG!$B$1:$B$89, 0)</f>
        <v>51</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986</v>
      </c>
      <c r="O21" s="65" t="s">
        <v>417</v>
      </c>
      <c r="P21" s="67"/>
      <c r="Q21" s="53"/>
      <c r="R21" s="38" t="s">
        <v>295</v>
      </c>
      <c r="S21" s="48"/>
      <c r="T21" s="58"/>
      <c r="W21" s="12">
        <f>MATCH($C$1,RAG!$B$1:$B$89, 0)</f>
        <v>51</v>
      </c>
    </row>
    <row r="22" spans="1:23" ht="366.65" customHeight="1">
      <c r="A22" s="189" t="s">
        <v>463</v>
      </c>
      <c r="B22" s="41" t="s">
        <v>15</v>
      </c>
      <c r="C22" s="40" t="s">
        <v>464</v>
      </c>
      <c r="D22" s="11" t="s">
        <v>417</v>
      </c>
      <c r="E22" s="11">
        <f ca="1">COUNTIFS(INDIRECT("RAG!$C$"&amp;$W22&amp;":$AX$"&amp;$W22),E$11,RAG!$C$2:$AX$2,$B22)</f>
        <v>4</v>
      </c>
      <c r="F22" s="11">
        <f ca="1">COUNTIFS(INDIRECT("RAG!$C$"&amp;$W22&amp;":$AX$"&amp;$W22),F$11,RAG!$C$2:$AX$2,$B22)</f>
        <v>0</v>
      </c>
      <c r="G22" s="11">
        <f ca="1">COUNTIFS(INDIRECT("RAG!$C$"&amp;$W22&amp;":$AX$"&amp;$W22),G$11,RAG!$C$2:$AX$2,$B22)</f>
        <v>1</v>
      </c>
      <c r="H22" s="47" t="s">
        <v>418</v>
      </c>
      <c r="I22" s="47" t="s">
        <v>458</v>
      </c>
      <c r="J22" s="47" t="s">
        <v>453</v>
      </c>
      <c r="K22" s="47" t="s">
        <v>421</v>
      </c>
      <c r="L22" s="47" t="s">
        <v>430</v>
      </c>
      <c r="M22" s="38" t="s">
        <v>300</v>
      </c>
      <c r="N22" s="53" t="s">
        <v>987</v>
      </c>
      <c r="O22" s="65" t="s">
        <v>417</v>
      </c>
      <c r="P22" s="53" t="s">
        <v>466</v>
      </c>
      <c r="Q22" s="53" t="s">
        <v>988</v>
      </c>
      <c r="R22" s="38" t="s">
        <v>300</v>
      </c>
      <c r="S22" s="73" t="s">
        <v>468</v>
      </c>
      <c r="T22" s="56"/>
      <c r="W22" s="12">
        <f>MATCH($C$1,RAG!$B$1:$B$89, 0)</f>
        <v>51</v>
      </c>
    </row>
    <row r="23" spans="1:23" ht="204"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419</v>
      </c>
      <c r="J23" s="47" t="s">
        <v>471</v>
      </c>
      <c r="K23" s="47" t="s">
        <v>421</v>
      </c>
      <c r="L23" s="47" t="s">
        <v>430</v>
      </c>
      <c r="M23" s="38" t="s">
        <v>300</v>
      </c>
      <c r="N23" s="53" t="s">
        <v>989</v>
      </c>
      <c r="O23" s="65" t="s">
        <v>417</v>
      </c>
      <c r="P23" s="70" t="s">
        <v>575</v>
      </c>
      <c r="Q23" s="53" t="s">
        <v>2121</v>
      </c>
      <c r="R23" s="38" t="s">
        <v>300</v>
      </c>
      <c r="S23" s="12"/>
      <c r="T23" s="56"/>
      <c r="W23" s="12">
        <f>MATCH($C$1,RAG!$B$1:$B$89, 0)</f>
        <v>51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990</v>
      </c>
      <c r="O24" s="65" t="s">
        <v>439</v>
      </c>
      <c r="P24" s="53"/>
      <c r="Q24" s="46" t="s">
        <v>479</v>
      </c>
      <c r="R24" s="38" t="s">
        <v>295</v>
      </c>
      <c r="S24" s="48"/>
      <c r="T24" s="58"/>
      <c r="W24" s="12">
        <f>MATCH($C$1,RAG!$B$1:$B$89, 0)</f>
        <v>51</v>
      </c>
    </row>
    <row r="25" spans="1:23" ht="251.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991</v>
      </c>
      <c r="O25" s="65" t="s">
        <v>439</v>
      </c>
      <c r="P25" s="53" t="s">
        <v>483</v>
      </c>
      <c r="Q25" s="53" t="s">
        <v>484</v>
      </c>
      <c r="R25" s="38" t="s">
        <v>295</v>
      </c>
      <c r="S25" s="12"/>
      <c r="T25" s="58"/>
      <c r="W25" s="12">
        <f>MATCH($C$1,RAG!$B$1:$B$89, 0)</f>
        <v>51</v>
      </c>
    </row>
    <row r="26" spans="1:23" ht="142"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11" t="s">
        <v>2122</v>
      </c>
      <c r="O26" s="65" t="s">
        <v>439</v>
      </c>
      <c r="P26" s="46" t="s">
        <v>487</v>
      </c>
      <c r="Q26" s="46" t="s">
        <v>992</v>
      </c>
      <c r="R26" s="38" t="s">
        <v>295</v>
      </c>
      <c r="S26" s="12"/>
      <c r="T26" s="58"/>
      <c r="W26" s="12">
        <f>MATCH($C$1,RAG!$B$1:$B$89, 0)</f>
        <v>51</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53" t="s">
        <v>492</v>
      </c>
      <c r="O27" s="65" t="s">
        <v>417</v>
      </c>
      <c r="P27" s="53" t="s">
        <v>493</v>
      </c>
      <c r="Q27" s="53" t="s">
        <v>494</v>
      </c>
      <c r="R27" s="38" t="s">
        <v>298</v>
      </c>
      <c r="S27" s="12"/>
      <c r="T27" s="58"/>
      <c r="W27" s="12">
        <f>MATCH($C$1,RAG!$B$1:$B$89, 0)</f>
        <v>51</v>
      </c>
    </row>
  </sheetData>
  <sheetProtection algorithmName="SHA-512" hashValue="Igz9FQhjeBt03wEV9WJsgVRmEkJ/tl2g36OG8FjivL/vDoxmr7elBm9pgg57LmCBXH2I9EzXzFYLFLOudA98aQ==" saltValue="mxQIef9Tti8zRm1D57kWIA==" spinCount="100000" sheet="1" objects="1" scenarios="1"/>
  <mergeCells count="3">
    <mergeCell ref="A10:C10"/>
    <mergeCell ref="D10:G10"/>
    <mergeCell ref="H10:S10"/>
  </mergeCells>
  <conditionalFormatting sqref="E12:E27">
    <cfRule type="cellIs" dxfId="1065" priority="80" operator="greaterThan">
      <formula>0</formula>
    </cfRule>
  </conditionalFormatting>
  <conditionalFormatting sqref="F12:F14 F16:F27">
    <cfRule type="cellIs" dxfId="1064" priority="79" operator="greaterThan">
      <formula>0</formula>
    </cfRule>
  </conditionalFormatting>
  <conditionalFormatting sqref="G12:G14 G16:G27">
    <cfRule type="cellIs" dxfId="1063" priority="78" operator="greaterThan">
      <formula>0</formula>
    </cfRule>
  </conditionalFormatting>
  <conditionalFormatting sqref="M12:M27">
    <cfRule type="cellIs" dxfId="1062" priority="6" operator="equal">
      <formula>"Minor Negative"</formula>
    </cfRule>
    <cfRule type="cellIs" dxfId="1061" priority="7" operator="equal">
      <formula>"Significant Negative"</formula>
    </cfRule>
    <cfRule type="cellIs" dxfId="1060" priority="8" operator="equal">
      <formula>"Minor Positive"</formula>
    </cfRule>
    <cfRule type="cellIs" dxfId="1059" priority="9" operator="equal">
      <formula>"Significant Positive"</formula>
    </cfRule>
    <cfRule type="cellIs" dxfId="1058" priority="10" operator="equal">
      <formula>"Neutral"</formula>
    </cfRule>
  </conditionalFormatting>
  <conditionalFormatting sqref="N21">
    <cfRule type="cellIs" dxfId="1057" priority="51" operator="equal">
      <formula>"Significant Negative"</formula>
    </cfRule>
    <cfRule type="cellIs" dxfId="1056" priority="52" operator="equal">
      <formula>"Minor Negative"</formula>
    </cfRule>
    <cfRule type="cellIs" dxfId="1055" priority="53" operator="equal">
      <formula>"Uncertain"</formula>
    </cfRule>
    <cfRule type="cellIs" dxfId="1054" priority="54" operator="equal">
      <formula>"Neutral"</formula>
    </cfRule>
    <cfRule type="cellIs" dxfId="1053" priority="55" operator="equal">
      <formula>"Minor Positive"</formula>
    </cfRule>
    <cfRule type="cellIs" dxfId="1052" priority="56" operator="equal">
      <formula>"Significant Positive"</formula>
    </cfRule>
  </conditionalFormatting>
  <conditionalFormatting sqref="R12:R27">
    <cfRule type="cellIs" dxfId="1051" priority="1" operator="equal">
      <formula>"Minor Negative"</formula>
    </cfRule>
    <cfRule type="cellIs" dxfId="1050" priority="2" operator="equal">
      <formula>"Significant Negative"</formula>
    </cfRule>
    <cfRule type="cellIs" dxfId="1049" priority="3" operator="equal">
      <formula>"Minor Positive"</formula>
    </cfRule>
    <cfRule type="cellIs" dxfId="1048" priority="4" operator="equal">
      <formula>"Significant Positive"</formula>
    </cfRule>
    <cfRule type="cellIs" dxfId="1047" priority="5" operator="equal">
      <formula>"Neutral"</formula>
    </cfRule>
  </conditionalFormatting>
  <dataValidations count="7">
    <dataValidation type="list" allowBlank="1" showInputMessage="1" showErrorMessage="1" sqref="H12:H27" xr:uid="{27AD4EC5-A00E-42CD-AAEE-DE2F2680AA1B}">
      <formula1>"Direct,Indirect,N/A"</formula1>
    </dataValidation>
    <dataValidation type="list" allowBlank="1" showInputMessage="1" showErrorMessage="1" sqref="I12:I27" xr:uid="{6909B503-CFB5-4332-9005-1DFDF5B88C26}">
      <formula1>"Low,Medium,High,N/A"</formula1>
    </dataValidation>
    <dataValidation type="list" allowBlank="1" showInputMessage="1" showErrorMessage="1" sqref="J12:J27" xr:uid="{8E88C842-BE43-46CC-A8C9-19C78022A51D}">
      <formula1>"Short(&lt;5yrs),Short/Medium,Medium(10yrs),Medium/Long,Long(20+yrs),N/A"</formula1>
    </dataValidation>
    <dataValidation type="list" allowBlank="1" showInputMessage="1" showErrorMessage="1" sqref="K12:K27" xr:uid="{781D469D-5735-45A2-B22E-2C86ED6C70FB}">
      <formula1>"Localised,District-wide,Regional,National,N/A"</formula1>
    </dataValidation>
    <dataValidation type="list" allowBlank="1" showInputMessage="1" showErrorMessage="1" sqref="L12:L27" xr:uid="{087ABBD9-2D94-4436-A4B8-E864B1DC2566}">
      <formula1>"Permenant/Irreversible,Permenant/Reversible,Temporary/Irreversible,Temporary/Reversible,N/A"</formula1>
    </dataValidation>
    <dataValidation type="list" allowBlank="1" showInputMessage="1" showErrorMessage="1" sqref="M12:M27 R12:R27" xr:uid="{E1189001-B7AD-407E-8C21-50A2BE4703F0}">
      <formula1>"Significant Positive,Minor Positive,Neutral,Uncertain,Minor Negative,Significant Negative"</formula1>
    </dataValidation>
    <dataValidation type="list" allowBlank="1" showInputMessage="1" showErrorMessage="1" sqref="D12:D27 O12:O27" xr:uid="{6A23DABE-602A-4656-BB23-1A7876994242}">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FAED-9D75-4595-9F90-5F6511AB7C4B}">
  <sheetPr codeName="Sheet36">
    <tabColor theme="5" tint="0.59999389629810485"/>
  </sheetPr>
  <dimension ref="A1:W27"/>
  <sheetViews>
    <sheetView showGridLines="0" showWhiteSpace="0" topLeftCell="C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121</v>
      </c>
      <c r="D1" s="63"/>
      <c r="E1" s="63"/>
      <c r="F1" s="63"/>
      <c r="G1" s="63"/>
      <c r="H1" s="63"/>
      <c r="I1" s="1"/>
      <c r="J1" s="1"/>
      <c r="K1" s="1"/>
      <c r="L1" s="1"/>
      <c r="M1" s="1"/>
      <c r="N1" s="1"/>
      <c r="O1" s="1"/>
      <c r="P1" s="1"/>
      <c r="Q1" s="1"/>
      <c r="R1" s="1"/>
      <c r="S1" s="1"/>
    </row>
    <row r="2" spans="1:23">
      <c r="A2" s="7" t="s">
        <v>241</v>
      </c>
      <c r="B2" s="228"/>
      <c r="C2" s="45" t="s">
        <v>993</v>
      </c>
      <c r="D2" s="63"/>
      <c r="E2" s="63"/>
      <c r="F2" s="63"/>
      <c r="G2" s="63"/>
      <c r="H2" s="63"/>
      <c r="I2" s="1"/>
      <c r="J2" s="1"/>
      <c r="K2" s="1"/>
      <c r="L2" s="1"/>
      <c r="M2" s="1"/>
      <c r="N2" s="1"/>
      <c r="O2" s="1"/>
      <c r="P2" s="1"/>
      <c r="Q2" s="1"/>
      <c r="R2" s="1"/>
      <c r="S2" s="1"/>
    </row>
    <row r="3" spans="1:23">
      <c r="A3" s="8" t="s">
        <v>242</v>
      </c>
      <c r="B3" s="229"/>
      <c r="C3" s="45" t="s">
        <v>520</v>
      </c>
      <c r="D3" s="63"/>
      <c r="E3" s="63"/>
      <c r="F3" s="63"/>
      <c r="G3" s="63"/>
      <c r="H3" s="63"/>
      <c r="I3" s="1"/>
      <c r="J3" s="1"/>
      <c r="K3" s="1"/>
      <c r="L3" s="1"/>
      <c r="M3" s="1"/>
      <c r="N3" s="1"/>
      <c r="O3" s="1"/>
      <c r="P3" s="1"/>
      <c r="Q3" s="1"/>
      <c r="R3" s="1"/>
      <c r="S3" s="1"/>
    </row>
    <row r="4" spans="1:23">
      <c r="A4" s="8" t="s">
        <v>243</v>
      </c>
      <c r="B4" s="229"/>
      <c r="C4" s="45">
        <v>111</v>
      </c>
      <c r="D4" s="63"/>
      <c r="E4" s="63"/>
      <c r="F4" s="63"/>
      <c r="G4" s="63"/>
      <c r="H4" s="63"/>
      <c r="I4" s="1"/>
      <c r="J4" s="1"/>
      <c r="K4" s="1"/>
      <c r="L4" s="1"/>
      <c r="M4" s="1"/>
      <c r="N4" s="1"/>
      <c r="O4" s="1"/>
      <c r="P4" s="1"/>
      <c r="Q4" s="1"/>
      <c r="R4" s="1"/>
      <c r="S4" s="1"/>
    </row>
    <row r="5" spans="1:23">
      <c r="A5" s="8" t="s">
        <v>244</v>
      </c>
      <c r="B5" s="229"/>
      <c r="C5" s="14">
        <v>5.3</v>
      </c>
      <c r="D5" s="63"/>
      <c r="E5" s="63"/>
      <c r="F5" s="63"/>
      <c r="G5" s="63"/>
      <c r="H5" s="63"/>
      <c r="I5" s="1"/>
      <c r="J5" s="1"/>
      <c r="K5" s="1"/>
      <c r="L5" s="1"/>
      <c r="M5" s="1"/>
      <c r="N5" s="1"/>
      <c r="O5" s="1"/>
      <c r="P5" s="1"/>
      <c r="Q5" s="1"/>
      <c r="R5" s="1"/>
      <c r="S5" s="1"/>
    </row>
    <row r="6" spans="1:23" ht="57" customHeight="1">
      <c r="A6" s="8" t="s">
        <v>245</v>
      </c>
      <c r="B6" s="229"/>
      <c r="C6" s="45" t="s">
        <v>994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46187</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2</v>
      </c>
      <c r="G12" s="217">
        <f ca="1">COUNTIFS(INDIRECT("RAG!$C$"&amp;$W12&amp;":$AX$"&amp;$W12),G$11,RAG!$C$2:$AX$2,$B12)</f>
        <v>5</v>
      </c>
      <c r="H12" s="119" t="s">
        <v>418</v>
      </c>
      <c r="I12" s="119" t="s">
        <v>419</v>
      </c>
      <c r="J12" s="119" t="s">
        <v>428</v>
      </c>
      <c r="K12" s="119" t="s">
        <v>421</v>
      </c>
      <c r="L12" s="119" t="s">
        <v>430</v>
      </c>
      <c r="M12" s="218" t="s">
        <v>298</v>
      </c>
      <c r="N12" s="226" t="s">
        <v>2123</v>
      </c>
      <c r="O12" s="227" t="s">
        <v>417</v>
      </c>
      <c r="P12" s="226" t="s">
        <v>499</v>
      </c>
      <c r="Q12" s="70" t="s">
        <v>521</v>
      </c>
      <c r="R12" s="218" t="s">
        <v>294</v>
      </c>
      <c r="S12" s="221" t="s">
        <v>424</v>
      </c>
      <c r="T12" s="56"/>
      <c r="W12" s="12">
        <f>MATCH($C$1,RAG!$B$1:$B$67, 0)</f>
        <v>52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995</v>
      </c>
      <c r="O13" s="65" t="s">
        <v>417</v>
      </c>
      <c r="P13" s="53" t="s">
        <v>584</v>
      </c>
      <c r="Q13" s="53"/>
      <c r="R13" s="38" t="s">
        <v>522</v>
      </c>
      <c r="S13" s="67"/>
      <c r="T13" s="57"/>
      <c r="W13" s="12">
        <f>MATCH($C$1,RAG!$B$1:$B$67, 0)</f>
        <v>52</v>
      </c>
    </row>
    <row r="14" spans="1:23" ht="208" customHeight="1">
      <c r="A14" s="189" t="s">
        <v>432</v>
      </c>
      <c r="B14" s="41" t="s">
        <v>31</v>
      </c>
      <c r="C14" s="40" t="s">
        <v>433</v>
      </c>
      <c r="D14" s="11" t="s">
        <v>417</v>
      </c>
      <c r="E14" s="11">
        <f ca="1">COUNTIFS(INDIRECT("RAG!$C$"&amp;$W14&amp;":$AX$"&amp;$W14),E$11,RAG!$C$2:$AX$2,$B14)</f>
        <v>2</v>
      </c>
      <c r="F14" s="11">
        <f ca="1">COUNTIFS(INDIRECT("RAG!$C$"&amp;$W14&amp;":$AX$"&amp;$W14),F$11,RAG!$C$2:$AX$2,$B14)</f>
        <v>2</v>
      </c>
      <c r="G14" s="11">
        <f ca="1">COUNTIFS(INDIRECT("RAG!$C$"&amp;$W14&amp;":$AX$"&amp;$W14),G$11,RAG!$C$2:$AX$2,$B14)</f>
        <v>4</v>
      </c>
      <c r="H14" s="47" t="s">
        <v>230</v>
      </c>
      <c r="I14" s="47" t="s">
        <v>230</v>
      </c>
      <c r="J14" s="47" t="s">
        <v>230</v>
      </c>
      <c r="K14" s="47" t="s">
        <v>230</v>
      </c>
      <c r="L14" s="47" t="s">
        <v>230</v>
      </c>
      <c r="M14" s="38" t="s">
        <v>295</v>
      </c>
      <c r="N14" s="53" t="s">
        <v>2124</v>
      </c>
      <c r="O14" s="65" t="s">
        <v>417</v>
      </c>
      <c r="P14" s="53" t="s">
        <v>435</v>
      </c>
      <c r="Q14" s="70" t="s">
        <v>524</v>
      </c>
      <c r="R14" s="38" t="s">
        <v>295</v>
      </c>
      <c r="S14" s="53"/>
      <c r="T14" s="56"/>
      <c r="W14" s="12">
        <f>MATCH($C$1,RAG!$B$1:$B$67, 0)</f>
        <v>52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MATCH($C$1,RAG!$B$1:$B$67, 0)</f>
        <v>52</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MATCH($C$1,RAG!$B$1:$B$67, 0)</f>
        <v>52</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2105</v>
      </c>
      <c r="O17" s="65" t="s">
        <v>417</v>
      </c>
      <c r="P17" s="67"/>
      <c r="Q17" s="66"/>
      <c r="R17" s="38" t="s">
        <v>294</v>
      </c>
      <c r="S17" s="53"/>
      <c r="T17" s="58"/>
      <c r="W17" s="12">
        <f>MATCH($C$1,RAG!$B$1:$B$67, 0)</f>
        <v>52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996</v>
      </c>
      <c r="O18" s="65" t="s">
        <v>417</v>
      </c>
      <c r="P18" s="67"/>
      <c r="Q18" s="53"/>
      <c r="R18" s="38" t="s">
        <v>295</v>
      </c>
      <c r="S18" s="67"/>
      <c r="T18" s="56"/>
      <c r="W18" s="12">
        <f>MATCH($C$1,RAG!$B$1:$B$67, 0)</f>
        <v>52</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997</v>
      </c>
      <c r="O19" s="65" t="s">
        <v>439</v>
      </c>
      <c r="P19" s="53" t="s">
        <v>435</v>
      </c>
      <c r="Q19" s="53" t="s">
        <v>587</v>
      </c>
      <c r="R19" s="38" t="s">
        <v>295</v>
      </c>
      <c r="S19" s="67"/>
      <c r="T19" s="56"/>
      <c r="W19" s="12">
        <f>MATCH($C$1,RAG!$B$1:$B$67, 0)</f>
        <v>52</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998</v>
      </c>
      <c r="O20" s="65" t="s">
        <v>439</v>
      </c>
      <c r="P20" s="53"/>
      <c r="Q20" s="53"/>
      <c r="R20" s="38" t="s">
        <v>294</v>
      </c>
      <c r="S20" s="53"/>
      <c r="T20" s="58"/>
      <c r="W20" s="12">
        <f>MATCH($C$1,RAG!$B$1:$B$67, 0)</f>
        <v>52</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589</v>
      </c>
      <c r="O21" s="65" t="s">
        <v>417</v>
      </c>
      <c r="P21" s="67"/>
      <c r="Q21" s="53"/>
      <c r="R21" s="38" t="s">
        <v>295</v>
      </c>
      <c r="S21" s="53"/>
      <c r="T21" s="58"/>
      <c r="W21" s="12">
        <f>MATCH($C$1,RAG!$B$1:$B$67, 0)</f>
        <v>52</v>
      </c>
    </row>
    <row r="22" spans="1:23" ht="183" customHeight="1">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999</v>
      </c>
      <c r="O22" s="65" t="s">
        <v>417</v>
      </c>
      <c r="P22" s="53" t="s">
        <v>528</v>
      </c>
      <c r="Q22" s="53" t="s">
        <v>1000</v>
      </c>
      <c r="R22" s="38" t="s">
        <v>300</v>
      </c>
      <c r="S22" s="73" t="s">
        <v>468</v>
      </c>
      <c r="T22" s="56"/>
      <c r="W22" s="12">
        <f>MATCH($C$1,RAG!$B$1:$B$67, 0)</f>
        <v>52</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2125</v>
      </c>
      <c r="O23" s="65" t="s">
        <v>417</v>
      </c>
      <c r="P23" s="72" t="s">
        <v>473</v>
      </c>
      <c r="Q23" s="53" t="s">
        <v>707</v>
      </c>
      <c r="R23" s="38" t="s">
        <v>297</v>
      </c>
      <c r="S23" s="67"/>
      <c r="T23" s="56"/>
      <c r="W23" s="12">
        <f>MATCH($C$1,RAG!$B$1:$B$67, 0)</f>
        <v>52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1001</v>
      </c>
      <c r="O24" s="65" t="s">
        <v>439</v>
      </c>
      <c r="P24" s="53" t="s">
        <v>513</v>
      </c>
      <c r="Q24" s="70" t="s">
        <v>533</v>
      </c>
      <c r="R24" s="79" t="s">
        <v>295</v>
      </c>
      <c r="S24" s="53"/>
      <c r="T24" s="58"/>
      <c r="W24" s="12">
        <f>MATCH($C$1,RAG!$B$1:$B$67, 0)</f>
        <v>52</v>
      </c>
    </row>
    <row r="25" spans="1:23" ht="155.15" customHeight="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1002</v>
      </c>
      <c r="O25" s="65" t="s">
        <v>439</v>
      </c>
      <c r="P25" s="53" t="s">
        <v>483</v>
      </c>
      <c r="Q25" s="53" t="s">
        <v>535</v>
      </c>
      <c r="R25" s="79" t="s">
        <v>295</v>
      </c>
      <c r="S25" s="67"/>
      <c r="T25" s="58"/>
      <c r="W25" s="12">
        <f>MATCH($C$1,RAG!$B$1:$B$67, 0)</f>
        <v>52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1947</v>
      </c>
      <c r="O26" s="65" t="s">
        <v>439</v>
      </c>
      <c r="P26" s="46" t="s">
        <v>487</v>
      </c>
      <c r="Q26" s="46" t="s">
        <v>705</v>
      </c>
      <c r="R26" s="38" t="s">
        <v>295</v>
      </c>
      <c r="S26" s="67"/>
      <c r="T26" s="58"/>
      <c r="W26" s="12">
        <f>MATCH($C$1,RAG!$B$1:$B$67, 0)</f>
        <v>52</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1003</v>
      </c>
      <c r="O27" s="65" t="s">
        <v>417</v>
      </c>
      <c r="P27" s="53" t="s">
        <v>493</v>
      </c>
      <c r="Q27" s="53" t="s">
        <v>685</v>
      </c>
      <c r="R27" s="38" t="s">
        <v>297</v>
      </c>
      <c r="S27" s="67"/>
      <c r="T27" s="58"/>
      <c r="W27" s="12">
        <f>MATCH($C$1,RAG!$B$1:$B$67, 0)</f>
        <v>52</v>
      </c>
    </row>
  </sheetData>
  <sheetProtection algorithmName="SHA-512" hashValue="lzfqfZnN6FEUvnyc8YaizIjtpe5O0a34CtfTcxpcJn+vY9OwJHJoiafYE4z1yOPeWh5HSjtx93rLtLLuZhL8Bg==" saltValue="Qycp38sT1/avaJkRPIMOgQ==" spinCount="100000" sheet="1" objects="1" scenarios="1"/>
  <mergeCells count="3">
    <mergeCell ref="A10:C10"/>
    <mergeCell ref="D10:G10"/>
    <mergeCell ref="H10:S10"/>
  </mergeCells>
  <conditionalFormatting sqref="E12:E27">
    <cfRule type="cellIs" dxfId="1046" priority="109" operator="greaterThan">
      <formula>0</formula>
    </cfRule>
  </conditionalFormatting>
  <conditionalFormatting sqref="F12:F14 F16:F27">
    <cfRule type="cellIs" dxfId="1045" priority="108" operator="greaterThan">
      <formula>0</formula>
    </cfRule>
  </conditionalFormatting>
  <conditionalFormatting sqref="G12:G14 G16:G27">
    <cfRule type="cellIs" dxfId="1044" priority="107" operator="greaterThan">
      <formula>0</formula>
    </cfRule>
  </conditionalFormatting>
  <conditionalFormatting sqref="M12:M27">
    <cfRule type="cellIs" dxfId="1043" priority="6" operator="equal">
      <formula>"Minor Negative"</formula>
    </cfRule>
    <cfRule type="cellIs" dxfId="1042" priority="7" operator="equal">
      <formula>"Significant Negative"</formula>
    </cfRule>
    <cfRule type="cellIs" dxfId="1041" priority="8" operator="equal">
      <formula>"Minor Positive"</formula>
    </cfRule>
    <cfRule type="cellIs" dxfId="1040" priority="9" operator="equal">
      <formula>"Significant Positive"</formula>
    </cfRule>
    <cfRule type="cellIs" dxfId="1039" priority="10" operator="equal">
      <formula>"Neutral"</formula>
    </cfRule>
  </conditionalFormatting>
  <conditionalFormatting sqref="N21">
    <cfRule type="cellIs" dxfId="1038" priority="61" operator="equal">
      <formula>"Significant Negative"</formula>
    </cfRule>
    <cfRule type="cellIs" dxfId="1037" priority="62" operator="equal">
      <formula>"Minor Negative"</formula>
    </cfRule>
    <cfRule type="cellIs" dxfId="1036" priority="63" operator="equal">
      <formula>"Uncertain"</formula>
    </cfRule>
    <cfRule type="cellIs" dxfId="1035" priority="64" operator="equal">
      <formula>"Neutral"</formula>
    </cfRule>
    <cfRule type="cellIs" dxfId="1034" priority="65" operator="equal">
      <formula>"Minor Positive"</formula>
    </cfRule>
    <cfRule type="cellIs" dxfId="1033" priority="66" operator="equal">
      <formula>"Significant Positive"</formula>
    </cfRule>
  </conditionalFormatting>
  <conditionalFormatting sqref="R12:R27">
    <cfRule type="cellIs" dxfId="1032" priority="1" operator="equal">
      <formula>"Minor Negative"</formula>
    </cfRule>
    <cfRule type="cellIs" dxfId="1031" priority="2" operator="equal">
      <formula>"Significant Negative"</formula>
    </cfRule>
    <cfRule type="cellIs" dxfId="1030" priority="3" operator="equal">
      <formula>"Minor Positive"</formula>
    </cfRule>
    <cfRule type="cellIs" dxfId="1029" priority="4" operator="equal">
      <formula>"Significant Positive"</formula>
    </cfRule>
    <cfRule type="cellIs" dxfId="1028" priority="5" operator="equal">
      <formula>"Neutral"</formula>
    </cfRule>
  </conditionalFormatting>
  <dataValidations count="7">
    <dataValidation type="list" allowBlank="1" showInputMessage="1" showErrorMessage="1" sqref="H12:H27" xr:uid="{E10C373F-2D16-4A01-9955-80306498186E}">
      <formula1>"Direct,Indirect,N/A"</formula1>
    </dataValidation>
    <dataValidation type="list" allowBlank="1" showInputMessage="1" showErrorMessage="1" sqref="I12:I27" xr:uid="{1D99278A-1600-4D0A-9BBA-C9686F51F016}">
      <formula1>"Low,Medium,High,N/A"</formula1>
    </dataValidation>
    <dataValidation type="list" allowBlank="1" showInputMessage="1" showErrorMessage="1" sqref="J12:J27" xr:uid="{91956F75-2088-4D17-9D29-3EA9E5D404C7}">
      <formula1>"Short(&lt;5yrs),Short/Medium,Medium(10yrs),Medium/Long,Long(20+yrs),N/A"</formula1>
    </dataValidation>
    <dataValidation type="list" allowBlank="1" showInputMessage="1" showErrorMessage="1" sqref="K12:K27" xr:uid="{9300B15C-7617-4DFA-8512-57761D79F0EA}">
      <formula1>"Localised,District-wide,Regional,National,N/A"</formula1>
    </dataValidation>
    <dataValidation type="list" allowBlank="1" showInputMessage="1" showErrorMessage="1" sqref="L12:L27" xr:uid="{7E2BFD2E-199C-47DF-BB53-530A30B3687F}">
      <formula1>"Permenant/Irreversible,Permenant/Reversible,Temporary/Irreversible,Temporary/Reversible,N/A"</formula1>
    </dataValidation>
    <dataValidation type="list" allowBlank="1" showInputMessage="1" showErrorMessage="1" sqref="R12:R27 M12:M27" xr:uid="{6E658D88-5912-47E7-9407-CBF7579CAED8}">
      <formula1>"Significant Positive,Minor Positive,Neutral,Uncertain,Minor Negative,Significant Negative"</formula1>
    </dataValidation>
    <dataValidation type="list" allowBlank="1" showInputMessage="1" showErrorMessage="1" sqref="D12:D27 O12:O27" xr:uid="{E0FB9FAE-7735-4B8A-BC7E-EF838C9F7A8E}">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32B6-5A16-459D-9C1E-70E20D65F868}">
  <sheetPr codeName="Sheet14">
    <tabColor theme="5" tint="0.59999389629810485"/>
  </sheetPr>
  <dimension ref="A1:X27"/>
  <sheetViews>
    <sheetView showGridLines="0" showWhiteSpace="0" topLeftCell="C1" zoomScale="60" zoomScaleNormal="60" zoomScaleSheetLayoutView="51" zoomScalePageLayoutView="20" workbookViewId="0">
      <selection activeCell="N23" sqref="N23"/>
    </sheetView>
  </sheetViews>
  <sheetFormatPr defaultRowHeight="14.5"/>
  <cols>
    <col min="1" max="1" width="55.1796875" customWidth="1"/>
    <col min="2" max="2" width="0.26953125"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4" width="9.1796875" hidden="1" customWidth="1"/>
  </cols>
  <sheetData>
    <row r="1" spans="1:23">
      <c r="A1" s="7" t="s">
        <v>240</v>
      </c>
      <c r="B1" s="228"/>
      <c r="C1" s="45" t="s">
        <v>122</v>
      </c>
      <c r="D1" s="63"/>
      <c r="E1" s="63"/>
      <c r="F1" s="63"/>
      <c r="G1" s="63"/>
      <c r="H1" s="63"/>
      <c r="I1" s="1"/>
      <c r="J1" s="1"/>
      <c r="K1" s="1"/>
      <c r="L1" s="1"/>
      <c r="M1" s="1"/>
      <c r="N1" s="1"/>
      <c r="O1" s="1"/>
      <c r="P1" s="1"/>
      <c r="Q1" s="1"/>
      <c r="R1" s="1"/>
      <c r="S1" s="1"/>
    </row>
    <row r="2" spans="1:23">
      <c r="A2" s="7" t="s">
        <v>241</v>
      </c>
      <c r="B2" s="228"/>
      <c r="C2" s="45" t="s">
        <v>1004</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135</v>
      </c>
      <c r="D4" s="63"/>
      <c r="E4" s="63"/>
      <c r="F4" s="63"/>
      <c r="G4" s="63"/>
      <c r="H4" s="63"/>
      <c r="I4" s="1"/>
      <c r="J4" s="1"/>
      <c r="K4" s="1"/>
      <c r="L4" s="1"/>
      <c r="M4" s="1"/>
      <c r="N4" s="1"/>
      <c r="O4" s="1"/>
      <c r="P4" s="1"/>
      <c r="Q4" s="1"/>
      <c r="R4" s="1"/>
      <c r="S4" s="1"/>
    </row>
    <row r="5" spans="1:23">
      <c r="A5" s="8" t="s">
        <v>244</v>
      </c>
      <c r="B5" s="229"/>
      <c r="C5" s="14">
        <v>5.4</v>
      </c>
      <c r="D5" s="63"/>
      <c r="E5" s="63"/>
      <c r="F5" s="63"/>
      <c r="G5" s="63"/>
      <c r="H5" s="63"/>
      <c r="I5" s="1"/>
      <c r="J5" s="1"/>
      <c r="K5" s="1"/>
      <c r="L5" s="1"/>
      <c r="M5" s="1"/>
      <c r="N5" s="1"/>
      <c r="O5" s="1"/>
      <c r="P5" s="1"/>
      <c r="Q5" s="1"/>
      <c r="R5" s="1"/>
      <c r="S5" s="1"/>
    </row>
    <row r="6" spans="1:23" ht="57" customHeight="1">
      <c r="A6" s="8" t="s">
        <v>245</v>
      </c>
      <c r="B6" s="229"/>
      <c r="C6" s="45" t="s">
        <v>1005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46178</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3</v>
      </c>
      <c r="G12" s="217">
        <f ca="1">COUNTIFS(INDIRECT("RAG!$C$"&amp;$W12&amp;":$AX$"&amp;$W12),G$11,RAG!$C$2:$AX$2,$B12)</f>
        <v>4</v>
      </c>
      <c r="H12" s="119" t="s">
        <v>418</v>
      </c>
      <c r="I12" s="119" t="s">
        <v>419</v>
      </c>
      <c r="J12" s="119" t="s">
        <v>428</v>
      </c>
      <c r="K12" s="119" t="s">
        <v>421</v>
      </c>
      <c r="L12" s="119" t="s">
        <v>430</v>
      </c>
      <c r="M12" s="218" t="s">
        <v>298</v>
      </c>
      <c r="N12" s="226" t="s">
        <v>2126</v>
      </c>
      <c r="O12" s="227" t="s">
        <v>417</v>
      </c>
      <c r="P12" s="226" t="s">
        <v>499</v>
      </c>
      <c r="Q12" s="70" t="s">
        <v>1938</v>
      </c>
      <c r="R12" s="218" t="s">
        <v>294</v>
      </c>
      <c r="S12" s="221" t="s">
        <v>424</v>
      </c>
      <c r="T12" s="56"/>
      <c r="W12" s="12">
        <f>MATCH($C$1,RAG!$B$1:$B$89, 0)</f>
        <v>53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1007</v>
      </c>
      <c r="O13" s="65" t="s">
        <v>417</v>
      </c>
      <c r="P13" s="53"/>
      <c r="Q13" s="53"/>
      <c r="R13" s="38" t="s">
        <v>522</v>
      </c>
      <c r="S13" s="67"/>
      <c r="T13" s="57"/>
      <c r="W13" s="12">
        <f>MATCH($C$1,RAG!$B$1:$B$89, 0)</f>
        <v>53</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298</v>
      </c>
      <c r="N14" s="53" t="s">
        <v>2127</v>
      </c>
      <c r="O14" s="65" t="s">
        <v>417</v>
      </c>
      <c r="P14" s="53" t="s">
        <v>435</v>
      </c>
      <c r="Q14" s="46" t="s">
        <v>436</v>
      </c>
      <c r="R14" s="38" t="s">
        <v>295</v>
      </c>
      <c r="S14" s="53"/>
      <c r="T14" s="56"/>
      <c r="W14" s="12">
        <f>MATCH($C$1,RAG!$B$1:$B$89, 0)</f>
        <v>53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53</v>
      </c>
    </row>
    <row r="17" spans="1:23" ht="123"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2128</v>
      </c>
      <c r="O17" s="65" t="s">
        <v>417</v>
      </c>
      <c r="P17" s="67"/>
      <c r="Q17" s="66"/>
      <c r="R17" s="38" t="s">
        <v>294</v>
      </c>
      <c r="S17" s="53"/>
      <c r="T17" s="58"/>
      <c r="W17" s="12">
        <f>MATCH($C$1,RAG!$B$1:$B$89, 0)</f>
        <v>53</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2129</v>
      </c>
      <c r="O18" s="65" t="s">
        <v>417</v>
      </c>
      <c r="P18" s="67"/>
      <c r="Q18" s="53"/>
      <c r="R18" s="38" t="s">
        <v>295</v>
      </c>
      <c r="S18" s="67"/>
      <c r="T18" s="56"/>
      <c r="W18" s="12">
        <f>MATCH($C$1,RAG!$B$1:$B$89, 0)</f>
        <v>53</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1008</v>
      </c>
      <c r="O19" s="65" t="s">
        <v>439</v>
      </c>
      <c r="P19" s="53" t="s">
        <v>435</v>
      </c>
      <c r="Q19" s="53" t="s">
        <v>1917</v>
      </c>
      <c r="R19" s="38" t="s">
        <v>295</v>
      </c>
      <c r="S19" s="67"/>
      <c r="T19" s="56"/>
      <c r="W19" s="12">
        <f>MATCH($C$1,RAG!$B$1:$B$89, 0)</f>
        <v>53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1009</v>
      </c>
      <c r="O20" s="65" t="s">
        <v>439</v>
      </c>
      <c r="P20" s="53"/>
      <c r="Q20" s="53"/>
      <c r="R20" s="38" t="s">
        <v>294</v>
      </c>
      <c r="S20" s="53"/>
      <c r="T20" s="58"/>
      <c r="W20" s="12">
        <f>MATCH($C$1,RAG!$B$1:$B$89, 0)</f>
        <v>53</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2130</v>
      </c>
      <c r="O21" s="65" t="s">
        <v>417</v>
      </c>
      <c r="P21" s="67"/>
      <c r="Q21" s="53"/>
      <c r="R21" s="38" t="s">
        <v>295</v>
      </c>
      <c r="S21" s="53"/>
      <c r="T21" s="58"/>
      <c r="W21" s="12">
        <f>MATCH($C$1,RAG!$B$1:$B$89, 0)</f>
        <v>53</v>
      </c>
    </row>
    <row r="22" spans="1:23" ht="319">
      <c r="A22" s="189" t="s">
        <v>463</v>
      </c>
      <c r="B22" s="41" t="s">
        <v>15</v>
      </c>
      <c r="C22" s="40" t="s">
        <v>464</v>
      </c>
      <c r="D22" s="11" t="s">
        <v>417</v>
      </c>
      <c r="E22" s="11">
        <f ca="1">COUNTIFS(INDIRECT("RAG!$C$"&amp;$W22&amp;":$AX$"&amp;$W22),E$11,RAG!$C$2:$AX$2,$B22)</f>
        <v>0</v>
      </c>
      <c r="F22" s="11">
        <f ca="1">COUNTIFS(INDIRECT("RAG!$C$"&amp;$W22&amp;":$AX$"&amp;$W22),F$11,RAG!$C$2:$AX$2,$B22)</f>
        <v>1</v>
      </c>
      <c r="G22" s="11">
        <f ca="1">COUNTIFS(INDIRECT("RAG!$C$"&amp;$W22&amp;":$AX$"&amp;$W22),G$11,RAG!$C$2:$AX$2,$B22)</f>
        <v>4</v>
      </c>
      <c r="H22" s="47" t="s">
        <v>418</v>
      </c>
      <c r="I22" s="47" t="s">
        <v>458</v>
      </c>
      <c r="J22" s="47" t="s">
        <v>428</v>
      </c>
      <c r="K22" s="47" t="s">
        <v>421</v>
      </c>
      <c r="L22" s="47" t="s">
        <v>430</v>
      </c>
      <c r="M22" s="38" t="s">
        <v>300</v>
      </c>
      <c r="N22" s="53" t="s">
        <v>1010</v>
      </c>
      <c r="O22" s="65" t="s">
        <v>417</v>
      </c>
      <c r="P22" s="53" t="s">
        <v>466</v>
      </c>
      <c r="Q22" s="53" t="s">
        <v>2131</v>
      </c>
      <c r="R22" s="38" t="s">
        <v>300</v>
      </c>
      <c r="S22" s="73" t="s">
        <v>468</v>
      </c>
      <c r="T22" s="56"/>
      <c r="W22" s="12">
        <f>MATCH($C$1,RAG!$B$1:$B$89, 0)</f>
        <v>53</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297</v>
      </c>
      <c r="N23" s="53" t="s">
        <v>2132</v>
      </c>
      <c r="O23" s="65" t="s">
        <v>417</v>
      </c>
      <c r="P23" s="89" t="s">
        <v>473</v>
      </c>
      <c r="Q23" s="53" t="s">
        <v>474</v>
      </c>
      <c r="R23" s="38" t="s">
        <v>297</v>
      </c>
      <c r="S23" s="67"/>
      <c r="T23" s="56"/>
      <c r="W23" s="12">
        <f>MATCH($C$1,RAG!$B$1:$B$89, 0)</f>
        <v>53</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1</v>
      </c>
      <c r="G24" s="11">
        <f ca="1">COUNTIFS(INDIRECT("RAG!$C$"&amp;$W24&amp;":$AX$"&amp;$W24),G$11,RAG!$C$2:$AX$2,$B24)</f>
        <v>0</v>
      </c>
      <c r="H24" s="47" t="s">
        <v>418</v>
      </c>
      <c r="I24" s="47" t="s">
        <v>419</v>
      </c>
      <c r="J24" s="47" t="s">
        <v>471</v>
      </c>
      <c r="K24" s="47" t="s">
        <v>429</v>
      </c>
      <c r="L24" s="47" t="s">
        <v>1918</v>
      </c>
      <c r="M24" s="38" t="s">
        <v>294</v>
      </c>
      <c r="N24" s="53" t="s">
        <v>1011</v>
      </c>
      <c r="O24" s="65" t="s">
        <v>439</v>
      </c>
      <c r="P24" s="53"/>
      <c r="Q24" s="70"/>
      <c r="R24" s="38" t="s">
        <v>294</v>
      </c>
      <c r="S24" s="53"/>
      <c r="T24" s="58"/>
      <c r="W24" s="12">
        <f>MATCH($C$1,RAG!$B$1:$B$89, 0)</f>
        <v>53</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1012</v>
      </c>
      <c r="O25" s="65" t="s">
        <v>439</v>
      </c>
      <c r="P25" s="53" t="s">
        <v>483</v>
      </c>
      <c r="Q25" s="53" t="s">
        <v>484</v>
      </c>
      <c r="R25" s="38" t="s">
        <v>295</v>
      </c>
      <c r="S25" s="67"/>
      <c r="T25" s="58"/>
      <c r="W25" s="12">
        <f>MATCH($C$1,RAG!$B$1:$B$89, 0)</f>
        <v>53</v>
      </c>
    </row>
    <row r="26" spans="1:23" ht="130" customHeight="1">
      <c r="A26" s="189" t="s">
        <v>485</v>
      </c>
      <c r="B26" s="41" t="s">
        <v>24</v>
      </c>
      <c r="C26" s="40" t="s">
        <v>486</v>
      </c>
      <c r="D26" s="11" t="s">
        <v>417</v>
      </c>
      <c r="E26" s="11">
        <f ca="1">COUNTIFS(INDIRECT("RAG!$C$"&amp;$W26&amp;":$AX$"&amp;$W26),E$11,RAG!$C$2:$AX$2,$B26)</f>
        <v>1</v>
      </c>
      <c r="F26" s="11">
        <f ca="1">COUNTIFS(INDIRECT("RAG!$C$"&amp;$W26&amp;":$AX$"&amp;$W26),F$11,RAG!$C$2:$AX$2,$B26)</f>
        <v>0</v>
      </c>
      <c r="G26" s="11">
        <f ca="1">COUNTIFS(INDIRECT("RAG!$C$"&amp;$W26&amp;":$AX$"&amp;$W26),G$11,RAG!$C$2:$AX$2,$B26)</f>
        <v>3</v>
      </c>
      <c r="H26" s="47" t="s">
        <v>230</v>
      </c>
      <c r="I26" s="47" t="s">
        <v>230</v>
      </c>
      <c r="J26" s="47" t="s">
        <v>230</v>
      </c>
      <c r="K26" s="47" t="s">
        <v>230</v>
      </c>
      <c r="L26" s="47" t="s">
        <v>230</v>
      </c>
      <c r="M26" s="38" t="s">
        <v>298</v>
      </c>
      <c r="N26" s="53" t="s">
        <v>2133</v>
      </c>
      <c r="O26" s="65" t="s">
        <v>439</v>
      </c>
      <c r="P26" s="46" t="s">
        <v>487</v>
      </c>
      <c r="Q26" s="46" t="s">
        <v>488</v>
      </c>
      <c r="R26" s="38" t="s">
        <v>298</v>
      </c>
      <c r="S26" s="67"/>
      <c r="T26" s="58"/>
      <c r="W26" s="12">
        <f>MATCH($C$1,RAG!$B$1:$B$89, 0)</f>
        <v>53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53</v>
      </c>
    </row>
  </sheetData>
  <sheetProtection algorithmName="SHA-512" hashValue="DAQdFbC+rYne8ctQOF9mkaXhAA4obATpEI/yFlGm7SrWFyfHK84NqtmvKp5aMXANC/SDaFlbMvXyJnK8BtGHKA==" saltValue="zM5X9AKjp/JMeDpN1rBngw==" spinCount="100000" sheet="1" objects="1" scenarios="1"/>
  <mergeCells count="3">
    <mergeCell ref="A10:C10"/>
    <mergeCell ref="D10:G10"/>
    <mergeCell ref="H10:S10"/>
  </mergeCells>
  <conditionalFormatting sqref="E12:E27">
    <cfRule type="cellIs" dxfId="1027" priority="18" operator="greaterThan">
      <formula>0</formula>
    </cfRule>
  </conditionalFormatting>
  <conditionalFormatting sqref="F12:F14 F16:F27">
    <cfRule type="cellIs" dxfId="1026" priority="17" operator="greaterThan">
      <formula>0</formula>
    </cfRule>
  </conditionalFormatting>
  <conditionalFormatting sqref="G12:G14 G16:G27">
    <cfRule type="cellIs" dxfId="1025" priority="16" operator="greaterThan">
      <formula>0</formula>
    </cfRule>
  </conditionalFormatting>
  <conditionalFormatting sqref="M12:M27">
    <cfRule type="cellIs" dxfId="1024" priority="11" operator="equal">
      <formula>"Minor Negative"</formula>
    </cfRule>
    <cfRule type="cellIs" dxfId="1023" priority="12" operator="equal">
      <formula>"Significant Negative"</formula>
    </cfRule>
    <cfRule type="cellIs" dxfId="1022" priority="13" operator="equal">
      <formula>"Minor Positive"</formula>
    </cfRule>
    <cfRule type="cellIs" dxfId="1021" priority="14" operator="equal">
      <formula>"Significant Positive"</formula>
    </cfRule>
    <cfRule type="cellIs" dxfId="1020" priority="15" operator="equal">
      <formula>"Neutral"</formula>
    </cfRule>
  </conditionalFormatting>
  <conditionalFormatting sqref="N21">
    <cfRule type="cellIs" dxfId="1019" priority="19" operator="equal">
      <formula>"Significant Negative"</formula>
    </cfRule>
    <cfRule type="cellIs" dxfId="1018" priority="20" operator="equal">
      <formula>"Minor Negative"</formula>
    </cfRule>
    <cfRule type="cellIs" dxfId="1017" priority="21" operator="equal">
      <formula>"Uncertain"</formula>
    </cfRule>
    <cfRule type="cellIs" dxfId="1016" priority="22" operator="equal">
      <formula>"Neutral"</formula>
    </cfRule>
    <cfRule type="cellIs" dxfId="1015" priority="23" operator="equal">
      <formula>"Minor Positive"</formula>
    </cfRule>
    <cfRule type="cellIs" dxfId="1014" priority="24" operator="equal">
      <formula>"Significant Positive"</formula>
    </cfRule>
  </conditionalFormatting>
  <conditionalFormatting sqref="R12:R27">
    <cfRule type="cellIs" dxfId="1013" priority="1" operator="equal">
      <formula>"Minor Negative"</formula>
    </cfRule>
    <cfRule type="cellIs" dxfId="1012" priority="2" operator="equal">
      <formula>"Significant Negative"</formula>
    </cfRule>
    <cfRule type="cellIs" dxfId="1011" priority="3" operator="equal">
      <formula>"Minor Positive"</formula>
    </cfRule>
    <cfRule type="cellIs" dxfId="1010" priority="4" operator="equal">
      <formula>"Significant Positive"</formula>
    </cfRule>
    <cfRule type="cellIs" dxfId="1009" priority="5" operator="equal">
      <formula>"Neutral"</formula>
    </cfRule>
  </conditionalFormatting>
  <dataValidations count="7">
    <dataValidation type="list" allowBlank="1" showInputMessage="1" showErrorMessage="1" sqref="D12:D27 O12:O27" xr:uid="{9199714A-F83D-4035-BFBA-6365ADA1376B}">
      <formula1>"Yes,No"</formula1>
    </dataValidation>
    <dataValidation type="list" allowBlank="1" showInputMessage="1" showErrorMessage="1" sqref="M12:M27 R12:R27" xr:uid="{5F21550A-60DD-4CCD-A330-67CE8E29DCEC}">
      <formula1>"Significant Positive,Minor Positive,Neutral,Uncertain,Minor Negative,Significant Negative"</formula1>
    </dataValidation>
    <dataValidation type="list" allowBlank="1" showInputMessage="1" showErrorMessage="1" sqref="L12:L27" xr:uid="{A5FAB387-C206-44DC-9E54-D9891C5D5FF7}">
      <formula1>"Permenant/Irreversible,Permenant/Reversible,Temporary/Irreversible,Temporary/Reversible,N/A"</formula1>
    </dataValidation>
    <dataValidation type="list" allowBlank="1" showInputMessage="1" showErrorMessage="1" sqref="K12:K27" xr:uid="{48F81ABA-A895-484E-851F-13CC5DBF8312}">
      <formula1>"Localised,District-wide,Regional,National,N/A"</formula1>
    </dataValidation>
    <dataValidation type="list" allowBlank="1" showInputMessage="1" showErrorMessage="1" sqref="J12:J27" xr:uid="{CB9EB10A-EFDD-4794-96FD-D14B6BB2238A}">
      <formula1>"Short(&lt;5yrs),Short/Medium,Medium(10yrs),Medium/Long,Long(20+yrs),N/A"</formula1>
    </dataValidation>
    <dataValidation type="list" allowBlank="1" showInputMessage="1" showErrorMessage="1" sqref="I12:I27" xr:uid="{9868782E-691E-4555-A10A-5CD792455ACF}">
      <formula1>"Low,Medium,High,N/A"</formula1>
    </dataValidation>
    <dataValidation type="list" allowBlank="1" showInputMessage="1" showErrorMessage="1" sqref="H12:H27" xr:uid="{25FFBA63-8AE3-4FD0-95A2-41E2EB181DA9}">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1FA6-347E-4A8D-8248-4560A5A52208}">
  <sheetPr codeName="Sheet15">
    <tabColor theme="5" tint="0.59999389629810485"/>
  </sheetPr>
  <dimension ref="A1:W27"/>
  <sheetViews>
    <sheetView showGridLines="0" showWhiteSpace="0" topLeftCell="C23"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123</v>
      </c>
      <c r="D1" s="63"/>
      <c r="E1" s="63"/>
      <c r="F1" s="63"/>
      <c r="G1" s="63"/>
      <c r="H1" s="63"/>
      <c r="I1" s="1"/>
      <c r="J1" s="1"/>
      <c r="K1" s="1"/>
      <c r="L1" s="1"/>
      <c r="M1" s="1"/>
      <c r="N1" s="1"/>
      <c r="O1" s="1"/>
      <c r="P1" s="1"/>
      <c r="Q1" s="1"/>
      <c r="R1" s="1"/>
      <c r="S1" s="1"/>
    </row>
    <row r="2" spans="1:23">
      <c r="A2" s="7" t="s">
        <v>241</v>
      </c>
      <c r="B2" s="228"/>
      <c r="C2" s="45" t="s">
        <v>1013</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135</v>
      </c>
      <c r="D4" s="63"/>
      <c r="E4" s="63"/>
      <c r="F4" s="63"/>
      <c r="G4" s="63"/>
      <c r="H4" s="63"/>
      <c r="I4" s="1"/>
      <c r="J4" s="1"/>
      <c r="K4" s="1"/>
      <c r="L4" s="1"/>
      <c r="M4" s="1"/>
      <c r="N4" s="1"/>
      <c r="O4" s="1"/>
      <c r="P4" s="1"/>
      <c r="Q4" s="1"/>
      <c r="R4" s="1"/>
      <c r="S4" s="1"/>
    </row>
    <row r="5" spans="1:23">
      <c r="A5" s="8" t="s">
        <v>244</v>
      </c>
      <c r="B5" s="229"/>
      <c r="C5" s="14">
        <v>5.4</v>
      </c>
      <c r="D5" s="63"/>
      <c r="E5" s="63"/>
      <c r="F5" s="63"/>
      <c r="G5" s="63"/>
      <c r="H5" s="63"/>
      <c r="I5" s="1"/>
      <c r="J5" s="1"/>
      <c r="K5" s="1"/>
      <c r="L5" s="1"/>
      <c r="M5" s="1"/>
      <c r="N5" s="1"/>
      <c r="O5" s="1"/>
      <c r="P5" s="1"/>
      <c r="Q5" s="1"/>
      <c r="R5" s="1"/>
      <c r="S5" s="1"/>
    </row>
    <row r="6" spans="1:23" ht="57" customHeight="1">
      <c r="A6" s="8" t="s">
        <v>245</v>
      </c>
      <c r="B6" s="229"/>
      <c r="C6" s="45" t="s">
        <v>1014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46178</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2134</v>
      </c>
      <c r="O12" s="227" t="s">
        <v>417</v>
      </c>
      <c r="P12" s="226" t="s">
        <v>423</v>
      </c>
      <c r="Q12" s="81" t="s">
        <v>1916</v>
      </c>
      <c r="R12" s="218" t="s">
        <v>294</v>
      </c>
      <c r="S12" s="221" t="s">
        <v>424</v>
      </c>
      <c r="T12" s="56"/>
      <c r="W12" s="12">
        <f>MATCH($C$1,RAG!$B$1:$B$89, 0)</f>
        <v>54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1015</v>
      </c>
      <c r="O13" s="65" t="s">
        <v>417</v>
      </c>
      <c r="P13" s="53"/>
      <c r="Q13" s="53"/>
      <c r="R13" s="38" t="s">
        <v>522</v>
      </c>
      <c r="S13" s="67"/>
      <c r="T13" s="57"/>
      <c r="W13" s="12">
        <f>MATCH($C$1,RAG!$B$1:$B$89, 0)</f>
        <v>54</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1016</v>
      </c>
      <c r="O14" s="65" t="s">
        <v>417</v>
      </c>
      <c r="P14" s="53" t="s">
        <v>435</v>
      </c>
      <c r="Q14" s="46" t="s">
        <v>436</v>
      </c>
      <c r="R14" s="38" t="s">
        <v>295</v>
      </c>
      <c r="S14" s="53"/>
      <c r="T14" s="56"/>
      <c r="W14" s="12">
        <f>MATCH($C$1,RAG!$B$1:$B$89, 0)</f>
        <v>54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54</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54</v>
      </c>
    </row>
    <row r="17" spans="1:23" ht="130.5">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1017</v>
      </c>
      <c r="O17" s="65" t="s">
        <v>417</v>
      </c>
      <c r="P17" s="67"/>
      <c r="Q17" s="66"/>
      <c r="R17" s="38" t="s">
        <v>294</v>
      </c>
      <c r="S17" s="53"/>
      <c r="T17" s="58"/>
      <c r="W17" s="12">
        <f>MATCH($C$1,RAG!$B$1:$B$89, 0)</f>
        <v>54</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1018</v>
      </c>
      <c r="O18" s="65" t="s">
        <v>417</v>
      </c>
      <c r="P18" s="67"/>
      <c r="Q18" s="53"/>
      <c r="R18" s="38" t="s">
        <v>295</v>
      </c>
      <c r="S18" s="67"/>
      <c r="T18" s="56"/>
      <c r="W18" s="12">
        <f>MATCH($C$1,RAG!$B$1:$B$89, 0)</f>
        <v>54</v>
      </c>
    </row>
    <row r="19" spans="1:23" ht="207"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1019</v>
      </c>
      <c r="O19" s="65" t="s">
        <v>439</v>
      </c>
      <c r="P19" s="53" t="s">
        <v>435</v>
      </c>
      <c r="Q19" s="53" t="s">
        <v>1917</v>
      </c>
      <c r="R19" s="38" t="s">
        <v>295</v>
      </c>
      <c r="S19" s="67"/>
      <c r="T19" s="56"/>
      <c r="W19" s="12">
        <f>MATCH($C$1,RAG!$B$1:$B$89, 0)</f>
        <v>54</v>
      </c>
    </row>
    <row r="20" spans="1:23" ht="183" customHeight="1">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47" t="s">
        <v>418</v>
      </c>
      <c r="I20" s="47" t="s">
        <v>427</v>
      </c>
      <c r="J20" s="47" t="s">
        <v>428</v>
      </c>
      <c r="K20" s="47" t="s">
        <v>421</v>
      </c>
      <c r="L20" s="47" t="s">
        <v>430</v>
      </c>
      <c r="M20" s="38" t="s">
        <v>294</v>
      </c>
      <c r="N20" s="53" t="s">
        <v>1020</v>
      </c>
      <c r="O20" s="65" t="s">
        <v>439</v>
      </c>
      <c r="P20" s="53"/>
      <c r="Q20" s="53"/>
      <c r="R20" s="38" t="s">
        <v>294</v>
      </c>
      <c r="S20" s="53"/>
      <c r="T20" s="58"/>
      <c r="W20" s="12">
        <f>MATCH($C$1,RAG!$B$1:$B$89, 0)</f>
        <v>54</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2135</v>
      </c>
      <c r="O21" s="65" t="s">
        <v>417</v>
      </c>
      <c r="P21" s="67"/>
      <c r="Q21" s="53"/>
      <c r="R21" s="38" t="s">
        <v>295</v>
      </c>
      <c r="S21" s="53"/>
      <c r="T21" s="58"/>
      <c r="W21" s="12">
        <f>MATCH($C$1,RAG!$B$1:$B$89, 0)</f>
        <v>54</v>
      </c>
    </row>
    <row r="22" spans="1:23" ht="273.75"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300</v>
      </c>
      <c r="N22" s="53" t="s">
        <v>2136</v>
      </c>
      <c r="O22" s="65" t="s">
        <v>417</v>
      </c>
      <c r="P22" s="53" t="s">
        <v>551</v>
      </c>
      <c r="Q22" s="53" t="s">
        <v>719</v>
      </c>
      <c r="R22" s="38" t="s">
        <v>300</v>
      </c>
      <c r="S22" s="73" t="s">
        <v>468</v>
      </c>
      <c r="T22" s="56"/>
      <c r="W22" s="12">
        <f>MATCH($C$1,RAG!$B$1:$B$89, 0)</f>
        <v>54</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1021</v>
      </c>
      <c r="O23" s="65" t="s">
        <v>417</v>
      </c>
      <c r="P23" s="89" t="s">
        <v>473</v>
      </c>
      <c r="Q23" s="53" t="s">
        <v>474</v>
      </c>
      <c r="R23" s="38" t="s">
        <v>297</v>
      </c>
      <c r="S23" s="67"/>
      <c r="T23" s="56"/>
      <c r="W23" s="12">
        <f>MATCH($C$1,RAG!$B$1:$B$89, 0)</f>
        <v>54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1022</v>
      </c>
      <c r="O24" s="65" t="s">
        <v>439</v>
      </c>
      <c r="P24" s="53" t="s">
        <v>555</v>
      </c>
      <c r="Q24" s="53" t="s">
        <v>556</v>
      </c>
      <c r="R24" s="79" t="s">
        <v>295</v>
      </c>
      <c r="S24" s="53"/>
      <c r="T24" s="58"/>
      <c r="W24" s="12">
        <f>MATCH($C$1,RAG!$B$1:$B$89, 0)</f>
        <v>54</v>
      </c>
    </row>
    <row r="25" spans="1:23" ht="277.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2137</v>
      </c>
      <c r="O25" s="65" t="s">
        <v>439</v>
      </c>
      <c r="P25" s="53" t="s">
        <v>483</v>
      </c>
      <c r="Q25" s="53" t="s">
        <v>484</v>
      </c>
      <c r="R25" s="38" t="s">
        <v>295</v>
      </c>
      <c r="S25" s="67"/>
      <c r="T25" s="58"/>
      <c r="W25" s="12">
        <f>MATCH($C$1,RAG!$B$1:$B$89, 0)</f>
        <v>54</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MATCH($C$1,RAG!$B$1:$B$89, 0)</f>
        <v>54</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54</v>
      </c>
    </row>
  </sheetData>
  <sheetProtection algorithmName="SHA-512" hashValue="S+YvOdwbhjk0MBC7citlauUfFBTiAAQH7EWYkiycS9bxm3r8tD8Vi8J+UWDb4hA2aSIDS0RAej21hNZmIvit5A==" saltValue="eESjemo/b97GncWHYYvQZw==" spinCount="100000" sheet="1" objects="1" scenarios="1"/>
  <mergeCells count="3">
    <mergeCell ref="A10:C10"/>
    <mergeCell ref="D10:G10"/>
    <mergeCell ref="H10:S10"/>
  </mergeCells>
  <conditionalFormatting sqref="E12:E27">
    <cfRule type="cellIs" dxfId="1008" priority="23" operator="greaterThan">
      <formula>0</formula>
    </cfRule>
  </conditionalFormatting>
  <conditionalFormatting sqref="F12:F14 F16:F27">
    <cfRule type="cellIs" dxfId="1007" priority="22" operator="greaterThan">
      <formula>0</formula>
    </cfRule>
  </conditionalFormatting>
  <conditionalFormatting sqref="G12:G14 G16:G27">
    <cfRule type="cellIs" dxfId="1006" priority="21" operator="greaterThan">
      <formula>0</formula>
    </cfRule>
  </conditionalFormatting>
  <conditionalFormatting sqref="M12:M27">
    <cfRule type="cellIs" dxfId="1005" priority="6" operator="equal">
      <formula>"Minor Negative"</formula>
    </cfRule>
    <cfRule type="cellIs" dxfId="1004" priority="7" operator="equal">
      <formula>"Significant Negative"</formula>
    </cfRule>
    <cfRule type="cellIs" dxfId="1003" priority="8" operator="equal">
      <formula>"Minor Positive"</formula>
    </cfRule>
    <cfRule type="cellIs" dxfId="1002" priority="9" operator="equal">
      <formula>"Significant Positive"</formula>
    </cfRule>
    <cfRule type="cellIs" dxfId="1001" priority="10" operator="equal">
      <formula>"Neutral"</formula>
    </cfRule>
  </conditionalFormatting>
  <conditionalFormatting sqref="N21">
    <cfRule type="cellIs" dxfId="1000" priority="24" operator="equal">
      <formula>"Significant Negative"</formula>
    </cfRule>
    <cfRule type="cellIs" dxfId="999" priority="25" operator="equal">
      <formula>"Minor Negative"</formula>
    </cfRule>
    <cfRule type="cellIs" dxfId="998" priority="26" operator="equal">
      <formula>"Uncertain"</formula>
    </cfRule>
    <cfRule type="cellIs" dxfId="997" priority="27" operator="equal">
      <formula>"Neutral"</formula>
    </cfRule>
    <cfRule type="cellIs" dxfId="996" priority="28" operator="equal">
      <formula>"Minor Positive"</formula>
    </cfRule>
    <cfRule type="cellIs" dxfId="995" priority="29" operator="equal">
      <formula>"Significant Positive"</formula>
    </cfRule>
  </conditionalFormatting>
  <conditionalFormatting sqref="R12:R27">
    <cfRule type="cellIs" dxfId="994" priority="1" operator="equal">
      <formula>"Minor Negative"</formula>
    </cfRule>
    <cfRule type="cellIs" dxfId="993" priority="2" operator="equal">
      <formula>"Significant Negative"</formula>
    </cfRule>
    <cfRule type="cellIs" dxfId="992" priority="3" operator="equal">
      <formula>"Minor Positive"</formula>
    </cfRule>
    <cfRule type="cellIs" dxfId="991" priority="4" operator="equal">
      <formula>"Significant Positive"</formula>
    </cfRule>
    <cfRule type="cellIs" dxfId="990" priority="5" operator="equal">
      <formula>"Neutral"</formula>
    </cfRule>
  </conditionalFormatting>
  <dataValidations count="7">
    <dataValidation type="list" allowBlank="1" showInputMessage="1" showErrorMessage="1" sqref="H12:H27" xr:uid="{FC0F6FB6-FE43-4313-B9D8-1C4E56F95C27}">
      <formula1>"Direct,Indirect,N/A"</formula1>
    </dataValidation>
    <dataValidation type="list" allowBlank="1" showInputMessage="1" showErrorMessage="1" sqref="I12:I27" xr:uid="{D2229107-CBFC-41CC-B701-C07A07C24C1A}">
      <formula1>"Low,Medium,High,N/A"</formula1>
    </dataValidation>
    <dataValidation type="list" allowBlank="1" showInputMessage="1" showErrorMessage="1" sqref="J12:J27" xr:uid="{F30C6E8F-9F86-4C5E-8D16-060D64BD20F0}">
      <formula1>"Short(&lt;5yrs),Short/Medium,Medium(10yrs),Medium/Long,Long(20+yrs),N/A"</formula1>
    </dataValidation>
    <dataValidation type="list" allowBlank="1" showInputMessage="1" showErrorMessage="1" sqref="K12:K27" xr:uid="{86B36A4F-2731-47E9-8B73-13E0694A1DBF}">
      <formula1>"Localised,District-wide,Regional,National,N/A"</formula1>
    </dataValidation>
    <dataValidation type="list" allowBlank="1" showInputMessage="1" showErrorMessage="1" sqref="L12:L27" xr:uid="{CEA8014C-0E6F-48C0-B534-375C9EE425EC}">
      <formula1>"Permenant/Irreversible,Permenant/Reversible,Temporary/Irreversible,Temporary/Reversible,N/A"</formula1>
    </dataValidation>
    <dataValidation type="list" allowBlank="1" showInputMessage="1" showErrorMessage="1" sqref="R12:R27 M12:M27" xr:uid="{7BA02E3D-FDA1-406F-874F-8F774BE9FF07}">
      <formula1>"Significant Positive,Minor Positive,Neutral,Uncertain,Minor Negative,Significant Negative"</formula1>
    </dataValidation>
    <dataValidation type="list" allowBlank="1" showInputMessage="1" showErrorMessage="1" sqref="D12:D27 O12:O27" xr:uid="{70904078-A352-4C69-9535-7E5EE3BBA912}">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EDC75-2DE7-4C7D-BE01-93215A0FF547}">
  <sheetPr codeName="Sheet16">
    <tabColor theme="5" tint="0.59999389629810485"/>
  </sheetPr>
  <dimension ref="A1:W27"/>
  <sheetViews>
    <sheetView showGridLines="0" showWhiteSpace="0" topLeftCell="C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124</v>
      </c>
      <c r="D1" s="63"/>
      <c r="E1" s="63"/>
      <c r="F1" s="63"/>
      <c r="G1" s="63"/>
      <c r="H1" s="63"/>
      <c r="I1" s="1"/>
      <c r="J1" s="1"/>
      <c r="K1" s="1"/>
      <c r="L1" s="1"/>
      <c r="M1" s="1"/>
      <c r="N1" s="1"/>
      <c r="O1" s="1"/>
      <c r="P1" s="1"/>
      <c r="Q1" s="1"/>
      <c r="R1" s="1"/>
      <c r="S1" s="1"/>
    </row>
    <row r="2" spans="1:23">
      <c r="A2" s="7" t="s">
        <v>241</v>
      </c>
      <c r="B2" s="228"/>
      <c r="C2" s="45" t="s">
        <v>1023</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102</v>
      </c>
      <c r="D4" s="63"/>
      <c r="E4" s="63"/>
      <c r="F4" s="63"/>
      <c r="G4" s="63"/>
      <c r="H4" s="63"/>
      <c r="I4" s="1"/>
      <c r="J4" s="1"/>
      <c r="K4" s="1"/>
      <c r="L4" s="1"/>
      <c r="M4" s="1"/>
      <c r="N4" s="1"/>
      <c r="O4" s="1"/>
      <c r="P4" s="1"/>
      <c r="Q4" s="1"/>
      <c r="R4" s="1"/>
      <c r="S4" s="1"/>
    </row>
    <row r="5" spans="1:23">
      <c r="A5" s="8" t="s">
        <v>244</v>
      </c>
      <c r="B5" s="229"/>
      <c r="C5" s="14">
        <v>5.0999999999999996</v>
      </c>
      <c r="D5" s="63"/>
      <c r="E5" s="63"/>
      <c r="F5" s="63"/>
      <c r="G5" s="63"/>
      <c r="H5" s="63"/>
      <c r="I5" s="1"/>
      <c r="J5" s="1"/>
      <c r="K5" s="1"/>
      <c r="L5" s="1"/>
      <c r="M5" s="1"/>
      <c r="N5" s="1"/>
      <c r="O5" s="1"/>
      <c r="P5" s="1"/>
      <c r="Q5" s="1"/>
      <c r="R5" s="1"/>
      <c r="S5" s="1"/>
    </row>
    <row r="6" spans="1:23" ht="57" customHeight="1">
      <c r="A6" s="8" t="s">
        <v>245</v>
      </c>
      <c r="B6" s="229"/>
      <c r="C6" s="45" t="s">
        <v>1024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46178</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1</v>
      </c>
      <c r="F12" s="217">
        <f ca="1">COUNTIFS(INDIRECT("RAG!$C$"&amp;$W12&amp;":$AX$"&amp;$W12),F$11,RAG!$C$2:$AX$2,$B12)</f>
        <v>2</v>
      </c>
      <c r="G12" s="217">
        <f ca="1">COUNTIFS(INDIRECT("RAG!$C$"&amp;$W12&amp;":$AX$"&amp;$W12),G$11,RAG!$C$2:$AX$2,$B12)</f>
        <v>4</v>
      </c>
      <c r="H12" s="119" t="s">
        <v>418</v>
      </c>
      <c r="I12" s="119" t="s">
        <v>419</v>
      </c>
      <c r="J12" s="119" t="s">
        <v>428</v>
      </c>
      <c r="K12" s="119" t="s">
        <v>421</v>
      </c>
      <c r="L12" s="119" t="s">
        <v>430</v>
      </c>
      <c r="M12" s="218" t="s">
        <v>298</v>
      </c>
      <c r="N12" s="226" t="s">
        <v>2139</v>
      </c>
      <c r="O12" s="227" t="s">
        <v>417</v>
      </c>
      <c r="P12" s="226" t="s">
        <v>499</v>
      </c>
      <c r="Q12" s="70" t="s">
        <v>1938</v>
      </c>
      <c r="R12" s="218" t="s">
        <v>294</v>
      </c>
      <c r="S12" s="221" t="s">
        <v>424</v>
      </c>
      <c r="T12" s="56"/>
      <c r="W12" s="12">
        <f>MATCH($C$1,RAG!$B$1:$B$89, 0)</f>
        <v>55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1025</v>
      </c>
      <c r="O13" s="65" t="s">
        <v>417</v>
      </c>
      <c r="P13" s="53"/>
      <c r="Q13" s="53"/>
      <c r="R13" s="38" t="s">
        <v>522</v>
      </c>
      <c r="S13" s="67"/>
      <c r="T13" s="57"/>
      <c r="W13" s="12">
        <f>MATCH($C$1,RAG!$B$1:$B$89, 0)</f>
        <v>55</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295</v>
      </c>
      <c r="N14" s="53" t="s">
        <v>2140</v>
      </c>
      <c r="O14" s="65" t="s">
        <v>417</v>
      </c>
      <c r="P14" s="53" t="s">
        <v>435</v>
      </c>
      <c r="Q14" s="46" t="s">
        <v>436</v>
      </c>
      <c r="R14" s="38" t="s">
        <v>295</v>
      </c>
      <c r="S14" s="53"/>
      <c r="T14" s="56"/>
      <c r="W14" s="12">
        <f>MATCH($C$1,RAG!$B$1:$B$89, 0)</f>
        <v>55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55</v>
      </c>
    </row>
    <row r="17" spans="1:23" ht="87">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2141</v>
      </c>
      <c r="O17" s="65" t="s">
        <v>417</v>
      </c>
      <c r="P17" s="67"/>
      <c r="Q17" s="66"/>
      <c r="R17" s="38" t="s">
        <v>294</v>
      </c>
      <c r="S17" s="53"/>
      <c r="T17" s="58"/>
      <c r="W17" s="12">
        <f>MATCH($C$1,RAG!$B$1:$B$89, 0)</f>
        <v>55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1026</v>
      </c>
      <c r="O18" s="65" t="s">
        <v>417</v>
      </c>
      <c r="P18" s="67"/>
      <c r="Q18" s="53"/>
      <c r="R18" s="38" t="s">
        <v>295</v>
      </c>
      <c r="S18" s="67"/>
      <c r="T18" s="56"/>
      <c r="W18" s="12">
        <f>MATCH($C$1,RAG!$B$1:$B$89, 0)</f>
        <v>55</v>
      </c>
    </row>
    <row r="19" spans="1:23" ht="159.5">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230</v>
      </c>
      <c r="I19" s="47" t="s">
        <v>230</v>
      </c>
      <c r="J19" s="47" t="s">
        <v>230</v>
      </c>
      <c r="K19" s="47" t="s">
        <v>230</v>
      </c>
      <c r="L19" s="47" t="s">
        <v>230</v>
      </c>
      <c r="M19" s="38" t="s">
        <v>298</v>
      </c>
      <c r="N19" s="53" t="s">
        <v>1027</v>
      </c>
      <c r="O19" s="65" t="s">
        <v>439</v>
      </c>
      <c r="P19" s="53" t="s">
        <v>435</v>
      </c>
      <c r="Q19" s="53" t="s">
        <v>1917</v>
      </c>
      <c r="R19" s="38" t="s">
        <v>295</v>
      </c>
      <c r="S19" s="67"/>
      <c r="T19" s="56"/>
      <c r="W19" s="12">
        <f>MATCH($C$1,RAG!$B$1:$B$89, 0)</f>
        <v>55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1028</v>
      </c>
      <c r="O20" s="65" t="s">
        <v>439</v>
      </c>
      <c r="P20" s="53"/>
      <c r="Q20" s="53"/>
      <c r="R20" s="38" t="s">
        <v>294</v>
      </c>
      <c r="S20" s="53"/>
      <c r="T20" s="58"/>
      <c r="W20" s="12">
        <f>MATCH($C$1,RAG!$B$1:$B$89, 0)</f>
        <v>55</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1029</v>
      </c>
      <c r="O21" s="65" t="s">
        <v>417</v>
      </c>
      <c r="P21" s="67"/>
      <c r="Q21" s="53"/>
      <c r="R21" s="38" t="s">
        <v>295</v>
      </c>
      <c r="S21" s="53"/>
      <c r="T21" s="58"/>
      <c r="W21" s="12">
        <f>MATCH($C$1,RAG!$B$1:$B$89, 0)</f>
        <v>55</v>
      </c>
    </row>
    <row r="22" spans="1:23" ht="26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1030</v>
      </c>
      <c r="O22" s="65" t="s">
        <v>417</v>
      </c>
      <c r="P22" s="53" t="s">
        <v>644</v>
      </c>
      <c r="Q22" s="53" t="s">
        <v>1031</v>
      </c>
      <c r="R22" s="38" t="s">
        <v>300</v>
      </c>
      <c r="S22" s="73" t="s">
        <v>468</v>
      </c>
      <c r="T22" s="56"/>
      <c r="W22" s="12">
        <f>MATCH($C$1,RAG!$B$1:$B$89, 0)</f>
        <v>55</v>
      </c>
    </row>
    <row r="23" spans="1:23" ht="145">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1032</v>
      </c>
      <c r="O23" s="65" t="s">
        <v>417</v>
      </c>
      <c r="P23" s="89" t="s">
        <v>473</v>
      </c>
      <c r="Q23" s="53" t="s">
        <v>474</v>
      </c>
      <c r="R23" s="38" t="s">
        <v>297</v>
      </c>
      <c r="S23" s="67"/>
      <c r="T23" s="56"/>
      <c r="W23" s="12">
        <f>MATCH($C$1,RAG!$B$1:$B$89, 0)</f>
        <v>55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1033</v>
      </c>
      <c r="O24" s="65" t="s">
        <v>439</v>
      </c>
      <c r="P24" s="53" t="s">
        <v>555</v>
      </c>
      <c r="Q24" s="53" t="s">
        <v>556</v>
      </c>
      <c r="R24" s="79" t="s">
        <v>295</v>
      </c>
      <c r="S24" s="53"/>
      <c r="T24" s="58"/>
      <c r="W24" s="12">
        <f>MATCH($C$1,RAG!$B$1:$B$89, 0)</f>
        <v>55</v>
      </c>
    </row>
    <row r="25" spans="1:23" ht="217.5">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298</v>
      </c>
      <c r="N25" s="53" t="s">
        <v>1034</v>
      </c>
      <c r="O25" s="65" t="s">
        <v>439</v>
      </c>
      <c r="P25" s="53" t="s">
        <v>483</v>
      </c>
      <c r="Q25" s="53" t="s">
        <v>1035</v>
      </c>
      <c r="R25" s="38" t="s">
        <v>298</v>
      </c>
      <c r="S25" s="67"/>
      <c r="T25" s="58"/>
      <c r="W25" s="12">
        <f>MATCH($C$1,RAG!$B$1:$B$89, 0)</f>
        <v>55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2142</v>
      </c>
      <c r="O26" s="65" t="s">
        <v>439</v>
      </c>
      <c r="P26" s="46" t="s">
        <v>487</v>
      </c>
      <c r="Q26" s="46" t="s">
        <v>705</v>
      </c>
      <c r="R26" s="38" t="s">
        <v>295</v>
      </c>
      <c r="S26" s="67"/>
      <c r="T26" s="58"/>
      <c r="W26" s="12">
        <f>MATCH($C$1,RAG!$B$1:$B$89, 0)</f>
        <v>55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55</v>
      </c>
    </row>
  </sheetData>
  <sheetProtection algorithmName="SHA-512" hashValue="cSEyHBo0c4ZPZTzlaQFEi0PegvuwnTsNPitLtqg5YRh+zsp/TOolOPtjq9hSc1SNS9MuCxoCkZXoDrIjD2EA2Q==" saltValue="ypUdQIYAKXPaON5U0h4lDA==" spinCount="100000" sheet="1" objects="1" scenarios="1"/>
  <mergeCells count="3">
    <mergeCell ref="A10:C10"/>
    <mergeCell ref="D10:G10"/>
    <mergeCell ref="H10:S10"/>
  </mergeCells>
  <conditionalFormatting sqref="E12:E27">
    <cfRule type="cellIs" dxfId="989" priority="33" operator="greaterThan">
      <formula>0</formula>
    </cfRule>
  </conditionalFormatting>
  <conditionalFormatting sqref="F12:F14 F16:F27">
    <cfRule type="cellIs" dxfId="988" priority="32" operator="greaterThan">
      <formula>0</formula>
    </cfRule>
  </conditionalFormatting>
  <conditionalFormatting sqref="G12:G14 G16:G27">
    <cfRule type="cellIs" dxfId="987" priority="31" operator="greaterThan">
      <formula>0</formula>
    </cfRule>
  </conditionalFormatting>
  <conditionalFormatting sqref="M12:M27">
    <cfRule type="cellIs" dxfId="986" priority="6" operator="equal">
      <formula>"Minor Negative"</formula>
    </cfRule>
    <cfRule type="cellIs" dxfId="985" priority="7" operator="equal">
      <formula>"Significant Negative"</formula>
    </cfRule>
    <cfRule type="cellIs" dxfId="984" priority="8" operator="equal">
      <formula>"Minor Positive"</formula>
    </cfRule>
    <cfRule type="cellIs" dxfId="983" priority="9" operator="equal">
      <formula>"Significant Positive"</formula>
    </cfRule>
    <cfRule type="cellIs" dxfId="982" priority="10" operator="equal">
      <formula>"Neutral"</formula>
    </cfRule>
  </conditionalFormatting>
  <conditionalFormatting sqref="N21">
    <cfRule type="cellIs" dxfId="981" priority="34" operator="equal">
      <formula>"Significant Negative"</formula>
    </cfRule>
    <cfRule type="cellIs" dxfId="980" priority="35" operator="equal">
      <formula>"Minor Negative"</formula>
    </cfRule>
    <cfRule type="cellIs" dxfId="979" priority="36" operator="equal">
      <formula>"Uncertain"</formula>
    </cfRule>
    <cfRule type="cellIs" dxfId="978" priority="37" operator="equal">
      <formula>"Neutral"</formula>
    </cfRule>
    <cfRule type="cellIs" dxfId="977" priority="38" operator="equal">
      <formula>"Minor Positive"</formula>
    </cfRule>
    <cfRule type="cellIs" dxfId="976" priority="39" operator="equal">
      <formula>"Significant Positive"</formula>
    </cfRule>
  </conditionalFormatting>
  <conditionalFormatting sqref="R12:R27">
    <cfRule type="cellIs" dxfId="975" priority="1" operator="equal">
      <formula>"Minor Negative"</formula>
    </cfRule>
    <cfRule type="cellIs" dxfId="974" priority="2" operator="equal">
      <formula>"Significant Negative"</formula>
    </cfRule>
    <cfRule type="cellIs" dxfId="973" priority="3" operator="equal">
      <formula>"Minor Positive"</formula>
    </cfRule>
    <cfRule type="cellIs" dxfId="972" priority="4" operator="equal">
      <formula>"Significant Positive"</formula>
    </cfRule>
    <cfRule type="cellIs" dxfId="971" priority="5" operator="equal">
      <formula>"Neutral"</formula>
    </cfRule>
  </conditionalFormatting>
  <dataValidations count="7">
    <dataValidation type="list" allowBlank="1" showInputMessage="1" showErrorMessage="1" sqref="D12:D27 O12:O27" xr:uid="{7F657A45-C61C-4560-A744-BBDCD6C804D3}">
      <formula1>"Yes,No"</formula1>
    </dataValidation>
    <dataValidation type="list" allowBlank="1" showInputMessage="1" showErrorMessage="1" sqref="R12:R27 M12:M27" xr:uid="{95977B0C-EE82-4D40-AE3C-37727AE62C60}">
      <formula1>"Significant Positive,Minor Positive,Neutral,Uncertain,Minor Negative,Significant Negative"</formula1>
    </dataValidation>
    <dataValidation type="list" allowBlank="1" showInputMessage="1" showErrorMessage="1" sqref="L12:L27" xr:uid="{158AAB7B-12FC-47ED-983F-1DAA96B7AE63}">
      <formula1>"Permenant/Irreversible,Permenant/Reversible,Temporary/Irreversible,Temporary/Reversible,N/A"</formula1>
    </dataValidation>
    <dataValidation type="list" allowBlank="1" showInputMessage="1" showErrorMessage="1" sqref="K12:K27" xr:uid="{03904E44-5330-48A0-9FA4-EC5554DE1689}">
      <formula1>"Localised,District-wide,Regional,National,N/A"</formula1>
    </dataValidation>
    <dataValidation type="list" allowBlank="1" showInputMessage="1" showErrorMessage="1" sqref="J12:J27" xr:uid="{5510F1F4-D91D-4444-B852-0024CA1E9F10}">
      <formula1>"Short(&lt;5yrs),Short/Medium,Medium(10yrs),Medium/Long,Long(20+yrs),N/A"</formula1>
    </dataValidation>
    <dataValidation type="list" allowBlank="1" showInputMessage="1" showErrorMessage="1" sqref="I12:I27" xr:uid="{44701AC3-439D-4409-AE7A-82989CEDB4ED}">
      <formula1>"Low,Medium,High,N/A"</formula1>
    </dataValidation>
    <dataValidation type="list" allowBlank="1" showInputMessage="1" showErrorMessage="1" sqref="H12:H27" xr:uid="{DAAF5043-199E-4908-B7E9-B56FD7E6FC99}">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0CB90-B405-4736-99F8-D115ABF0E40C}">
  <sheetPr>
    <tabColor theme="5" tint="0.59999389629810485"/>
  </sheetPr>
  <dimension ref="A1:W27"/>
  <sheetViews>
    <sheetView showGridLines="0" showWhiteSpace="0"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125</v>
      </c>
      <c r="D1" s="63"/>
      <c r="E1" s="63"/>
      <c r="F1" s="63"/>
      <c r="G1" s="63"/>
      <c r="H1" s="63"/>
      <c r="I1" s="1"/>
      <c r="J1" s="1"/>
      <c r="K1" s="1"/>
      <c r="L1" s="1"/>
      <c r="M1" s="1"/>
      <c r="N1" s="1"/>
      <c r="O1" s="1"/>
      <c r="P1" s="1"/>
      <c r="Q1" s="1"/>
      <c r="R1" s="1"/>
      <c r="S1" s="1"/>
    </row>
    <row r="2" spans="1:23">
      <c r="A2" s="7" t="s">
        <v>241</v>
      </c>
      <c r="B2" s="228"/>
      <c r="C2" s="45" t="s">
        <v>1036</v>
      </c>
      <c r="D2" s="63"/>
      <c r="E2" s="63"/>
      <c r="F2" s="63"/>
      <c r="G2" s="63"/>
      <c r="H2" s="63"/>
      <c r="I2" s="1"/>
      <c r="J2" s="1"/>
      <c r="K2" s="1"/>
      <c r="L2" s="1"/>
      <c r="M2" s="1"/>
      <c r="N2" s="1"/>
      <c r="O2" s="1"/>
      <c r="P2" s="1"/>
      <c r="Q2" s="1"/>
      <c r="R2" s="1"/>
      <c r="S2" s="1"/>
    </row>
    <row r="3" spans="1:23">
      <c r="A3" s="8" t="s">
        <v>242</v>
      </c>
      <c r="B3" s="229"/>
      <c r="C3" s="73" t="s">
        <v>77</v>
      </c>
      <c r="D3" s="63"/>
      <c r="E3" s="63"/>
      <c r="F3" s="63"/>
      <c r="G3" s="63"/>
      <c r="H3" s="63"/>
      <c r="I3" s="1"/>
      <c r="J3" s="1"/>
      <c r="K3" s="1"/>
      <c r="L3" s="1"/>
      <c r="M3" s="1"/>
      <c r="N3" s="1"/>
      <c r="O3" s="1"/>
      <c r="P3" s="1"/>
      <c r="Q3" s="1"/>
      <c r="R3" s="1"/>
      <c r="S3" s="1"/>
    </row>
    <row r="4" spans="1:23">
      <c r="A4" s="8" t="s">
        <v>243</v>
      </c>
      <c r="B4" s="229"/>
      <c r="C4" s="45" t="s">
        <v>972</v>
      </c>
      <c r="D4" s="63"/>
      <c r="E4" s="63"/>
      <c r="F4" s="63"/>
      <c r="G4" s="63"/>
      <c r="H4" s="63"/>
      <c r="I4" s="1"/>
      <c r="J4" s="1"/>
      <c r="K4" s="1"/>
      <c r="L4" s="1"/>
      <c r="M4" s="1"/>
      <c r="N4" s="1"/>
      <c r="O4" s="1"/>
      <c r="P4" s="1"/>
      <c r="Q4" s="1"/>
      <c r="R4" s="1"/>
      <c r="S4" s="1"/>
    </row>
    <row r="5" spans="1:23">
      <c r="A5" s="8" t="s">
        <v>244</v>
      </c>
      <c r="B5" s="229"/>
      <c r="C5" s="14">
        <v>5.31</v>
      </c>
      <c r="D5" s="63"/>
      <c r="E5" s="63"/>
      <c r="F5" s="63"/>
      <c r="G5" s="63"/>
      <c r="H5" s="63"/>
      <c r="I5" s="1"/>
      <c r="J5" s="1"/>
      <c r="K5" s="1"/>
      <c r="L5" s="1"/>
      <c r="M5" s="1"/>
      <c r="N5" s="1"/>
      <c r="O5" s="1"/>
      <c r="P5" s="1"/>
      <c r="Q5" s="1"/>
      <c r="R5" s="1"/>
      <c r="S5" s="1"/>
    </row>
    <row r="6" spans="1:23" ht="57" customHeight="1">
      <c r="A6" s="8" t="s">
        <v>245</v>
      </c>
      <c r="B6" s="229"/>
      <c r="C6" s="45" t="s">
        <v>1037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834</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2143</v>
      </c>
      <c r="O12" s="227" t="s">
        <v>417</v>
      </c>
      <c r="P12" s="226" t="s">
        <v>499</v>
      </c>
      <c r="Q12" s="70" t="s">
        <v>521</v>
      </c>
      <c r="R12" s="218" t="s">
        <v>294</v>
      </c>
      <c r="S12" s="221" t="s">
        <v>424</v>
      </c>
      <c r="T12" s="56"/>
      <c r="W12" s="12">
        <f>MATCH($C$1,RAG!$B$1:$B$89, 0)</f>
        <v>56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1038</v>
      </c>
      <c r="O13" s="65" t="s">
        <v>417</v>
      </c>
      <c r="P13" s="53" t="s">
        <v>584</v>
      </c>
      <c r="Q13" s="53"/>
      <c r="R13" s="38" t="s">
        <v>522</v>
      </c>
      <c r="S13" s="67"/>
      <c r="T13" s="57"/>
      <c r="W13" s="12">
        <f>MATCH($C$1,RAG!$B$1:$B$89, 0)</f>
        <v>56</v>
      </c>
    </row>
    <row r="14" spans="1:23" ht="208" customHeight="1">
      <c r="A14" s="189" t="s">
        <v>432</v>
      </c>
      <c r="B14" s="41" t="s">
        <v>31</v>
      </c>
      <c r="C14" s="40" t="s">
        <v>433</v>
      </c>
      <c r="D14" s="11" t="s">
        <v>417</v>
      </c>
      <c r="E14" s="11">
        <f ca="1">COUNTIFS(INDIRECT("RAG!$C$"&amp;$W14&amp;":$AX$"&amp;$W14),E$11,RAG!$C$2:$AX$2,$B14)</f>
        <v>3</v>
      </c>
      <c r="F14" s="11">
        <f ca="1">COUNTIFS(INDIRECT("RAG!$C$"&amp;$W14&amp;":$AX$"&amp;$W14),F$11,RAG!$C$2:$AX$2,$B14)</f>
        <v>2</v>
      </c>
      <c r="G14" s="11">
        <f ca="1">COUNTIFS(INDIRECT("RAG!$C$"&amp;$W14&amp;":$AX$"&amp;$W14),G$11,RAG!$C$2:$AX$2,$B14)</f>
        <v>3</v>
      </c>
      <c r="H14" s="47" t="s">
        <v>230</v>
      </c>
      <c r="I14" s="47" t="s">
        <v>230</v>
      </c>
      <c r="J14" s="47" t="s">
        <v>230</v>
      </c>
      <c r="K14" s="47" t="s">
        <v>230</v>
      </c>
      <c r="L14" s="47" t="s">
        <v>230</v>
      </c>
      <c r="M14" s="38" t="s">
        <v>298</v>
      </c>
      <c r="N14" s="53" t="s">
        <v>1039</v>
      </c>
      <c r="O14" s="65" t="s">
        <v>417</v>
      </c>
      <c r="P14" s="53" t="s">
        <v>435</v>
      </c>
      <c r="Q14" s="70" t="s">
        <v>524</v>
      </c>
      <c r="R14" s="38" t="s">
        <v>295</v>
      </c>
      <c r="S14" s="53"/>
      <c r="T14" s="56"/>
      <c r="W14" s="12">
        <f>MATCH($C$1,RAG!$B$1:$B$89, 0)</f>
        <v>56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56</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504</v>
      </c>
      <c r="O16" s="65" t="s">
        <v>417</v>
      </c>
      <c r="P16" s="67"/>
      <c r="Q16" s="67"/>
      <c r="R16" s="38" t="s">
        <v>295</v>
      </c>
      <c r="S16" s="67"/>
      <c r="T16" s="58"/>
      <c r="W16" s="12">
        <f>MATCH($C$1,RAG!$B$1:$B$89, 0)</f>
        <v>56</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2007</v>
      </c>
      <c r="O17" s="65" t="s">
        <v>417</v>
      </c>
      <c r="P17" s="67"/>
      <c r="Q17" s="66"/>
      <c r="R17" s="38" t="s">
        <v>294</v>
      </c>
      <c r="S17" s="53"/>
      <c r="T17" s="58"/>
      <c r="W17" s="12">
        <f>MATCH($C$1,RAG!$B$1:$B$89, 0)</f>
        <v>56</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2144</v>
      </c>
      <c r="O18" s="65" t="s">
        <v>417</v>
      </c>
      <c r="P18" s="67"/>
      <c r="Q18" s="53"/>
      <c r="R18" s="38" t="s">
        <v>298</v>
      </c>
      <c r="S18" s="67"/>
      <c r="T18" s="56"/>
      <c r="W18" s="12">
        <f>MATCH($C$1,RAG!$B$1:$B$89, 0)</f>
        <v>56</v>
      </c>
    </row>
    <row r="19" spans="1:23" ht="139" customHeight="1">
      <c r="A19" s="189" t="s">
        <v>451</v>
      </c>
      <c r="B19" s="41" t="s">
        <v>11</v>
      </c>
      <c r="C19" s="40" t="s">
        <v>452</v>
      </c>
      <c r="D19" s="11" t="s">
        <v>439</v>
      </c>
      <c r="E19" s="11">
        <f ca="1">COUNTIFS(INDIRECT("RAG!$C$"&amp;$W19&amp;":$AX$"&amp;$W19),E$11,RAG!$C$2:$AX$2,$B19)</f>
        <v>1</v>
      </c>
      <c r="F19" s="11">
        <f ca="1">COUNTIFS(INDIRECT("RAG!$C$"&amp;$W19&amp;":$AX$"&amp;$W19),F$11,RAG!$C$2:$AX$2,$B19)</f>
        <v>3</v>
      </c>
      <c r="G19" s="11">
        <f ca="1">COUNTIFS(INDIRECT("RAG!$C$"&amp;$W19&amp;":$AX$"&amp;$W19),G$11,RAG!$C$2:$AX$2,$B19)</f>
        <v>1</v>
      </c>
      <c r="H19" s="47" t="s">
        <v>230</v>
      </c>
      <c r="I19" s="47" t="s">
        <v>230</v>
      </c>
      <c r="J19" s="47" t="s">
        <v>230</v>
      </c>
      <c r="K19" s="47" t="s">
        <v>230</v>
      </c>
      <c r="L19" s="47" t="s">
        <v>230</v>
      </c>
      <c r="M19" s="38" t="s">
        <v>295</v>
      </c>
      <c r="N19" s="93" t="s">
        <v>2145</v>
      </c>
      <c r="O19" s="65" t="s">
        <v>439</v>
      </c>
      <c r="P19" s="53" t="s">
        <v>435</v>
      </c>
      <c r="Q19" s="53" t="s">
        <v>1917</v>
      </c>
      <c r="R19" s="38" t="s">
        <v>295</v>
      </c>
      <c r="S19" s="67"/>
      <c r="T19" s="56"/>
      <c r="W19" s="12">
        <f>MATCH($C$1,RAG!$B$1:$B$89, 0)</f>
        <v>56</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298</v>
      </c>
      <c r="N20" s="53" t="s">
        <v>1040</v>
      </c>
      <c r="O20" s="65" t="s">
        <v>439</v>
      </c>
      <c r="P20" s="53"/>
      <c r="Q20" s="53"/>
      <c r="R20" s="38" t="s">
        <v>298</v>
      </c>
      <c r="S20" s="53"/>
      <c r="T20" s="58"/>
      <c r="W20" s="12">
        <f>MATCH($C$1,RAG!$B$1:$B$89, 0)</f>
        <v>56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604</v>
      </c>
      <c r="O21" s="65" t="s">
        <v>417</v>
      </c>
      <c r="P21" s="67"/>
      <c r="Q21" s="53"/>
      <c r="R21" s="38" t="s">
        <v>295</v>
      </c>
      <c r="S21" s="53"/>
      <c r="T21" s="58"/>
      <c r="W21" s="12">
        <f>MATCH($C$1,RAG!$B$1:$B$89, 0)</f>
        <v>56</v>
      </c>
    </row>
    <row r="22" spans="1:23" ht="183" customHeight="1">
      <c r="A22" s="189" t="s">
        <v>463</v>
      </c>
      <c r="B22" s="41" t="s">
        <v>15</v>
      </c>
      <c r="C22" s="40" t="s">
        <v>464</v>
      </c>
      <c r="D22" s="11" t="s">
        <v>417</v>
      </c>
      <c r="E22" s="11">
        <f ca="1">COUNTIFS(INDIRECT("RAG!$C$"&amp;$W22&amp;":$AX$"&amp;$W22),E$11,RAG!$C$2:$AX$2,$B22)</f>
        <v>4</v>
      </c>
      <c r="F22" s="11">
        <f ca="1">COUNTIFS(INDIRECT("RAG!$C$"&amp;$W22&amp;":$AX$"&amp;$W22),F$11,RAG!$C$2:$AX$2,$B22)</f>
        <v>1</v>
      </c>
      <c r="G22" s="11">
        <f ca="1">COUNTIFS(INDIRECT("RAG!$C$"&amp;$W22&amp;":$AX$"&amp;$W22),G$11,RAG!$C$2:$AX$2,$B22)</f>
        <v>0</v>
      </c>
      <c r="H22" s="47" t="s">
        <v>418</v>
      </c>
      <c r="I22" s="47" t="s">
        <v>458</v>
      </c>
      <c r="J22" s="47" t="s">
        <v>428</v>
      </c>
      <c r="K22" s="47" t="s">
        <v>421</v>
      </c>
      <c r="L22" s="47" t="s">
        <v>430</v>
      </c>
      <c r="M22" s="38" t="s">
        <v>300</v>
      </c>
      <c r="N22" s="53" t="s">
        <v>1041</v>
      </c>
      <c r="O22" s="65" t="s">
        <v>417</v>
      </c>
      <c r="P22" s="53" t="s">
        <v>528</v>
      </c>
      <c r="Q22" s="53" t="s">
        <v>706</v>
      </c>
      <c r="R22" s="38" t="s">
        <v>300</v>
      </c>
      <c r="S22" s="73" t="s">
        <v>468</v>
      </c>
      <c r="T22" s="56"/>
      <c r="W22" s="12">
        <f>MATCH($C$1,RAG!$B$1:$B$89, 0)</f>
        <v>56</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606</v>
      </c>
      <c r="O23" s="65" t="s">
        <v>417</v>
      </c>
      <c r="P23" s="72" t="s">
        <v>473</v>
      </c>
      <c r="Q23" s="53" t="s">
        <v>474</v>
      </c>
      <c r="R23" s="38" t="s">
        <v>297</v>
      </c>
      <c r="S23" s="67"/>
      <c r="T23" s="56"/>
      <c r="W23" s="12">
        <f>MATCH($C$1,RAG!$B$1:$B$89, 0)</f>
        <v>56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1042</v>
      </c>
      <c r="O24" s="65" t="s">
        <v>439</v>
      </c>
      <c r="P24" s="53" t="s">
        <v>555</v>
      </c>
      <c r="Q24" s="70" t="s">
        <v>608</v>
      </c>
      <c r="R24" s="38" t="s">
        <v>295</v>
      </c>
      <c r="S24" s="53"/>
      <c r="T24" s="58"/>
      <c r="W24" s="12">
        <f>MATCH($C$1,RAG!$B$1:$B$89, 0)</f>
        <v>56</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1043</v>
      </c>
      <c r="O25" s="65" t="s">
        <v>439</v>
      </c>
      <c r="P25" s="53" t="s">
        <v>483</v>
      </c>
      <c r="Q25" s="53" t="s">
        <v>484</v>
      </c>
      <c r="R25" s="38" t="s">
        <v>295</v>
      </c>
      <c r="S25" s="67"/>
      <c r="T25" s="58"/>
      <c r="W25" s="12">
        <f>MATCH($C$1,RAG!$B$1:$B$89, 0)</f>
        <v>56</v>
      </c>
    </row>
    <row r="26" spans="1:23" ht="182.5"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2146</v>
      </c>
      <c r="O26" s="65" t="s">
        <v>439</v>
      </c>
      <c r="P26" s="46" t="s">
        <v>487</v>
      </c>
      <c r="Q26" s="46" t="s">
        <v>1044</v>
      </c>
      <c r="R26" s="38" t="s">
        <v>295</v>
      </c>
      <c r="S26" s="67"/>
      <c r="T26" s="58"/>
      <c r="W26" s="12">
        <f>MATCH($C$1,RAG!$B$1:$B$89, 0)</f>
        <v>56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56</v>
      </c>
    </row>
  </sheetData>
  <sheetProtection algorithmName="SHA-512" hashValue="0SKjN70RDs4IzM9MQVQClpSnPQGplUnUKUc4igW1eoXbi8hePvvCWgd5DzjlyA/tpmjtHd4iIOu+vQ73MMy3LQ==" saltValue="JPrBwGAFAeDjkioqH3noOw==" spinCount="100000" sheet="1" objects="1" scenarios="1"/>
  <mergeCells count="3">
    <mergeCell ref="A10:C10"/>
    <mergeCell ref="D10:G10"/>
    <mergeCell ref="H10:S10"/>
  </mergeCells>
  <conditionalFormatting sqref="E12:E27">
    <cfRule type="cellIs" dxfId="970" priority="109" operator="greaterThan">
      <formula>0</formula>
    </cfRule>
  </conditionalFormatting>
  <conditionalFormatting sqref="F12:F14 F16:F27">
    <cfRule type="cellIs" dxfId="969" priority="108" operator="greaterThan">
      <formula>0</formula>
    </cfRule>
  </conditionalFormatting>
  <conditionalFormatting sqref="G12:G14 G16:G27">
    <cfRule type="cellIs" dxfId="968" priority="107" operator="greaterThan">
      <formula>0</formula>
    </cfRule>
  </conditionalFormatting>
  <conditionalFormatting sqref="M12:M27">
    <cfRule type="cellIs" dxfId="967" priority="6" operator="equal">
      <formula>"Minor Negative"</formula>
    </cfRule>
    <cfRule type="cellIs" dxfId="966" priority="7" operator="equal">
      <formula>"Significant Negative"</formula>
    </cfRule>
    <cfRule type="cellIs" dxfId="965" priority="8" operator="equal">
      <formula>"Minor Positive"</formula>
    </cfRule>
    <cfRule type="cellIs" dxfId="964" priority="9" operator="equal">
      <formula>"Significant Positive"</formula>
    </cfRule>
    <cfRule type="cellIs" dxfId="963" priority="10" operator="equal">
      <formula>"Neutral"</formula>
    </cfRule>
  </conditionalFormatting>
  <conditionalFormatting sqref="N21">
    <cfRule type="cellIs" dxfId="962" priority="41" operator="equal">
      <formula>"Significant Negative"</formula>
    </cfRule>
    <cfRule type="cellIs" dxfId="961" priority="42" operator="equal">
      <formula>"Minor Negative"</formula>
    </cfRule>
    <cfRule type="cellIs" dxfId="960" priority="43" operator="equal">
      <formula>"Uncertain"</formula>
    </cfRule>
    <cfRule type="cellIs" dxfId="959" priority="44" operator="equal">
      <formula>"Neutral"</formula>
    </cfRule>
    <cfRule type="cellIs" dxfId="958" priority="45" operator="equal">
      <formula>"Minor Positive"</formula>
    </cfRule>
    <cfRule type="cellIs" dxfId="957" priority="46" operator="equal">
      <formula>"Significant Positive"</formula>
    </cfRule>
  </conditionalFormatting>
  <conditionalFormatting sqref="R12:R27">
    <cfRule type="cellIs" dxfId="956" priority="1" operator="equal">
      <formula>"Minor Negative"</formula>
    </cfRule>
    <cfRule type="cellIs" dxfId="955" priority="2" operator="equal">
      <formula>"Significant Negative"</formula>
    </cfRule>
    <cfRule type="cellIs" dxfId="954" priority="3" operator="equal">
      <formula>"Minor Positive"</formula>
    </cfRule>
    <cfRule type="cellIs" dxfId="953" priority="4" operator="equal">
      <formula>"Significant Positive"</formula>
    </cfRule>
    <cfRule type="cellIs" dxfId="952" priority="5" operator="equal">
      <formula>"Neutral"</formula>
    </cfRule>
  </conditionalFormatting>
  <dataValidations count="7">
    <dataValidation type="list" allowBlank="1" showInputMessage="1" showErrorMessage="1" sqref="D12:D27 O12:O27" xr:uid="{89799DD9-A41C-482C-8D44-313E8A79EA13}">
      <formula1>"Yes,No"</formula1>
    </dataValidation>
    <dataValidation type="list" allowBlank="1" showInputMessage="1" showErrorMessage="1" sqref="R12:R27 M12:M27" xr:uid="{4A717B75-73E7-4F21-BF5F-5AD0740BB3CB}">
      <formula1>"Significant Positive,Minor Positive,Neutral,Uncertain,Minor Negative,Significant Negative"</formula1>
    </dataValidation>
    <dataValidation type="list" allowBlank="1" showInputMessage="1" showErrorMessage="1" sqref="L12:L27" xr:uid="{D4CD1280-8DA1-4E0A-81C2-7F200D86CE6F}">
      <formula1>"Permenant/Irreversible,Permenant/Reversible,Temporary/Irreversible,Temporary/Reversible,N/A"</formula1>
    </dataValidation>
    <dataValidation type="list" allowBlank="1" showInputMessage="1" showErrorMessage="1" sqref="K12:K27" xr:uid="{82434C1F-1D5C-4B8F-B4A9-8850C12A3B12}">
      <formula1>"Localised,District-wide,Regional,National,N/A"</formula1>
    </dataValidation>
    <dataValidation type="list" allowBlank="1" showInputMessage="1" showErrorMessage="1" sqref="J12:J27" xr:uid="{E6991EFE-8382-4B13-B2CE-F1AF98A56E1C}">
      <formula1>"Short(&lt;5yrs),Short/Medium,Medium(10yrs),Medium/Long,Long(20+yrs),N/A"</formula1>
    </dataValidation>
    <dataValidation type="list" allowBlank="1" showInputMessage="1" showErrorMessage="1" sqref="I12:I27" xr:uid="{3FC6AB8B-1AD0-4E65-9CF3-A5B0AC0C3DEF}">
      <formula1>"Low,Medium,High,N/A"</formula1>
    </dataValidation>
    <dataValidation type="list" allowBlank="1" showInputMessage="1" showErrorMessage="1" sqref="H12:H27" xr:uid="{73814B35-7D16-437E-A9F6-28383218CBDE}">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F6F7-4BEE-401E-BD0F-5011DA17AD45}">
  <sheetPr>
    <tabColor theme="5" tint="0.59999389629810485"/>
  </sheetPr>
  <dimension ref="A1:W27"/>
  <sheetViews>
    <sheetView showGridLines="0" showWhiteSpace="0" topLeftCell="I19" zoomScale="70" zoomScaleNormal="70" zoomScaleSheetLayoutView="51" zoomScalePageLayoutView="20" workbookViewId="0">
      <selection activeCell="Q23" sqref="Q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126</v>
      </c>
      <c r="D1" s="63"/>
      <c r="E1" s="63"/>
      <c r="F1" s="63"/>
      <c r="G1" s="63"/>
      <c r="H1" s="63"/>
      <c r="I1" s="1"/>
      <c r="J1" s="1"/>
      <c r="K1" s="1"/>
      <c r="L1" s="1"/>
      <c r="M1" s="1"/>
      <c r="N1" s="1"/>
      <c r="O1" s="1"/>
      <c r="P1" s="1"/>
      <c r="Q1" s="1"/>
      <c r="R1" s="1"/>
      <c r="S1" s="1"/>
    </row>
    <row r="2" spans="1:23">
      <c r="A2" s="7" t="s">
        <v>241</v>
      </c>
      <c r="B2" s="228"/>
      <c r="C2" s="73" t="s">
        <v>1045</v>
      </c>
      <c r="D2" s="63"/>
      <c r="E2" s="63"/>
      <c r="F2" s="63"/>
      <c r="G2" s="63"/>
      <c r="H2" s="63"/>
      <c r="I2" s="1"/>
      <c r="J2" s="1"/>
      <c r="K2" s="1"/>
      <c r="L2" s="1"/>
      <c r="M2" s="1"/>
      <c r="N2" s="1"/>
      <c r="O2" s="1"/>
      <c r="P2" s="1"/>
      <c r="Q2" s="1"/>
      <c r="R2" s="1"/>
      <c r="S2" s="1"/>
    </row>
    <row r="3" spans="1:23">
      <c r="A3" s="8" t="s">
        <v>242</v>
      </c>
      <c r="B3" s="229"/>
      <c r="C3" s="73" t="s">
        <v>1046</v>
      </c>
      <c r="D3" s="63"/>
      <c r="E3" s="63"/>
      <c r="F3" s="63"/>
      <c r="G3" s="63"/>
      <c r="H3" s="63"/>
      <c r="I3" s="1"/>
      <c r="J3" s="1"/>
      <c r="K3" s="1"/>
      <c r="L3" s="1"/>
      <c r="M3" s="1"/>
      <c r="N3" s="1"/>
      <c r="O3" s="1"/>
      <c r="P3" s="1"/>
      <c r="Q3" s="1"/>
      <c r="R3" s="1"/>
      <c r="S3" s="1"/>
    </row>
    <row r="4" spans="1:23">
      <c r="A4" s="8" t="s">
        <v>243</v>
      </c>
      <c r="B4" s="229"/>
      <c r="C4" s="45" t="s">
        <v>1047</v>
      </c>
      <c r="D4" s="63"/>
      <c r="E4" s="63"/>
      <c r="F4" s="63"/>
      <c r="G4" s="63"/>
      <c r="H4" s="63"/>
      <c r="I4" s="1"/>
      <c r="J4" s="1"/>
      <c r="K4" s="1"/>
      <c r="L4" s="1"/>
      <c r="M4" s="1"/>
      <c r="N4" s="1"/>
      <c r="O4" s="1"/>
      <c r="P4" s="1"/>
      <c r="Q4" s="1"/>
      <c r="R4" s="1"/>
      <c r="S4" s="1"/>
    </row>
    <row r="5" spans="1:23">
      <c r="A5" s="8" t="s">
        <v>244</v>
      </c>
      <c r="B5" s="229"/>
      <c r="C5" s="14">
        <v>4.76</v>
      </c>
      <c r="D5" s="63"/>
      <c r="E5" s="63"/>
      <c r="F5" s="63"/>
      <c r="G5" s="63"/>
      <c r="H5" s="63"/>
      <c r="I5" s="1"/>
      <c r="J5" s="1"/>
      <c r="K5" s="1"/>
      <c r="L5" s="1"/>
      <c r="M5" s="1"/>
      <c r="N5" s="1"/>
      <c r="O5" s="1"/>
      <c r="P5" s="1"/>
      <c r="Q5" s="1"/>
      <c r="R5" s="1"/>
      <c r="S5" s="1"/>
    </row>
    <row r="6" spans="1:23" ht="57" customHeight="1">
      <c r="A6" s="8" t="s">
        <v>245</v>
      </c>
      <c r="B6" s="229"/>
      <c r="C6" s="45" t="s">
        <v>1048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46157</v>
      </c>
      <c r="D9" s="1" t="s">
        <v>405</v>
      </c>
      <c r="E9" s="1" t="s">
        <v>1049</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6"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300</v>
      </c>
      <c r="N12" s="226" t="s">
        <v>2147</v>
      </c>
      <c r="O12" s="227" t="s">
        <v>417</v>
      </c>
      <c r="P12" s="226" t="s">
        <v>1050</v>
      </c>
      <c r="Q12" s="70" t="s">
        <v>1051</v>
      </c>
      <c r="R12" s="218" t="s">
        <v>300</v>
      </c>
      <c r="S12" s="221"/>
      <c r="T12" s="56"/>
      <c r="W12" s="12">
        <f>MATCH($C$1,RAG!$B$1:$B$89, 0)</f>
        <v>57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1052</v>
      </c>
      <c r="O13" s="65" t="s">
        <v>417</v>
      </c>
      <c r="P13" s="53"/>
      <c r="Q13" s="53"/>
      <c r="R13" s="38" t="s">
        <v>294</v>
      </c>
      <c r="S13" s="67"/>
      <c r="T13" s="57"/>
      <c r="W13" s="12">
        <f>MATCH($C$1,RAG!$B$1:$B$89, 0)</f>
        <v>57</v>
      </c>
    </row>
    <row r="14" spans="1:23" ht="208" customHeight="1">
      <c r="A14" s="189" t="s">
        <v>432</v>
      </c>
      <c r="B14" s="41" t="s">
        <v>31</v>
      </c>
      <c r="C14" s="40" t="s">
        <v>433</v>
      </c>
      <c r="D14" s="11" t="s">
        <v>417</v>
      </c>
      <c r="E14" s="11">
        <f ca="1">COUNTIFS(INDIRECT("RAG!$C$"&amp;$W14&amp;":$AX$"&amp;$W14),E$11,RAG!$C$2:$AX$2,$B14)</f>
        <v>3</v>
      </c>
      <c r="F14" s="11">
        <f ca="1">COUNTIFS(INDIRECT("RAG!$C$"&amp;$W14&amp;":$AX$"&amp;$W14),F$11,RAG!$C$2:$AX$2,$B14)</f>
        <v>2</v>
      </c>
      <c r="G14" s="11">
        <f ca="1">COUNTIFS(INDIRECT("RAG!$C$"&amp;$W14&amp;":$AX$"&amp;$W14),G$11,RAG!$C$2:$AX$2,$B14)</f>
        <v>3</v>
      </c>
      <c r="H14" s="47" t="s">
        <v>230</v>
      </c>
      <c r="I14" s="47" t="s">
        <v>230</v>
      </c>
      <c r="J14" s="47" t="s">
        <v>230</v>
      </c>
      <c r="K14" s="47" t="s">
        <v>230</v>
      </c>
      <c r="L14" s="47" t="s">
        <v>230</v>
      </c>
      <c r="M14" s="38" t="s">
        <v>298</v>
      </c>
      <c r="N14" s="53" t="s">
        <v>2148</v>
      </c>
      <c r="O14" s="65" t="s">
        <v>417</v>
      </c>
      <c r="P14" s="53" t="s">
        <v>435</v>
      </c>
      <c r="Q14" s="70" t="s">
        <v>545</v>
      </c>
      <c r="R14" s="38" t="s">
        <v>295</v>
      </c>
      <c r="S14" s="53"/>
      <c r="T14" s="56"/>
      <c r="W14" s="12">
        <f>MATCH($C$1,RAG!$B$1:$B$89, 0)</f>
        <v>57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57</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MATCH($C$1,RAG!$B$1:$B$89, 0)</f>
        <v>57</v>
      </c>
    </row>
    <row r="17" spans="1:23" ht="116">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898</v>
      </c>
      <c r="O17" s="65" t="s">
        <v>417</v>
      </c>
      <c r="P17" s="67"/>
      <c r="Q17" s="66"/>
      <c r="R17" s="38" t="s">
        <v>294</v>
      </c>
      <c r="S17" s="53"/>
      <c r="T17" s="58"/>
      <c r="W17" s="12">
        <f>MATCH($C$1,RAG!$B$1:$B$89, 0)</f>
        <v>57</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1053</v>
      </c>
      <c r="O18" s="65" t="s">
        <v>417</v>
      </c>
      <c r="P18" s="67"/>
      <c r="Q18" s="53"/>
      <c r="R18" s="38" t="s">
        <v>295</v>
      </c>
      <c r="S18" s="67"/>
      <c r="T18" s="56"/>
      <c r="W18" s="12">
        <f>MATCH($C$1,RAG!$B$1:$B$89, 0)</f>
        <v>57</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701</v>
      </c>
      <c r="O19" s="65" t="s">
        <v>439</v>
      </c>
      <c r="P19" s="53" t="s">
        <v>435</v>
      </c>
      <c r="Q19" s="53" t="s">
        <v>1917</v>
      </c>
      <c r="R19" s="38" t="s">
        <v>295</v>
      </c>
      <c r="S19" s="67"/>
      <c r="T19" s="56"/>
      <c r="W19" s="12">
        <f>MATCH($C$1,RAG!$B$1:$B$89, 0)</f>
        <v>57</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298</v>
      </c>
      <c r="N20" s="53" t="s">
        <v>1054</v>
      </c>
      <c r="O20" s="65" t="s">
        <v>439</v>
      </c>
      <c r="P20" s="53" t="s">
        <v>435</v>
      </c>
      <c r="Q20" s="53" t="s">
        <v>1917</v>
      </c>
      <c r="R20" s="38" t="s">
        <v>295</v>
      </c>
      <c r="S20" s="53"/>
      <c r="T20" s="58"/>
      <c r="W20" s="12">
        <f>MATCH($C$1,RAG!$B$1:$B$89, 0)</f>
        <v>57</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702</v>
      </c>
      <c r="O21" s="65" t="s">
        <v>417</v>
      </c>
      <c r="P21" s="67"/>
      <c r="Q21" s="53"/>
      <c r="R21" s="38" t="s">
        <v>295</v>
      </c>
      <c r="S21" s="53"/>
      <c r="T21" s="58"/>
      <c r="W21" s="12">
        <f>MATCH($C$1,RAG!$B$1:$B$89, 0)</f>
        <v>57</v>
      </c>
    </row>
    <row r="22" spans="1:23" ht="235.5" customHeight="1">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2149</v>
      </c>
      <c r="O22" s="65" t="s">
        <v>417</v>
      </c>
      <c r="P22" s="53" t="s">
        <v>644</v>
      </c>
      <c r="Q22" s="53" t="s">
        <v>2090</v>
      </c>
      <c r="R22" s="38" t="s">
        <v>297</v>
      </c>
      <c r="S22" s="73" t="s">
        <v>468</v>
      </c>
      <c r="T22" s="56"/>
      <c r="W22" s="12">
        <f>MATCH($C$1,RAG!$B$1:$B$89, 0)</f>
        <v>57</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2150</v>
      </c>
      <c r="O23" s="65" t="s">
        <v>417</v>
      </c>
      <c r="P23" s="72" t="s">
        <v>473</v>
      </c>
      <c r="Q23" s="53" t="s">
        <v>681</v>
      </c>
      <c r="R23" s="38" t="s">
        <v>295</v>
      </c>
      <c r="S23" s="67"/>
      <c r="T23" s="56"/>
      <c r="W23" s="12">
        <f>MATCH($C$1,RAG!$B$1:$B$89, 0)</f>
        <v>57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703</v>
      </c>
      <c r="O24" s="65" t="s">
        <v>439</v>
      </c>
      <c r="P24" s="53" t="s">
        <v>513</v>
      </c>
      <c r="Q24" s="70" t="s">
        <v>556</v>
      </c>
      <c r="R24" s="38" t="s">
        <v>295</v>
      </c>
      <c r="S24" s="53"/>
      <c r="T24" s="58"/>
      <c r="W24" s="12">
        <f>MATCH($C$1,RAG!$B$1:$B$89, 0)</f>
        <v>57</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298</v>
      </c>
      <c r="N25" s="53" t="s">
        <v>901</v>
      </c>
      <c r="O25" s="65" t="s">
        <v>439</v>
      </c>
      <c r="P25" s="53" t="s">
        <v>483</v>
      </c>
      <c r="Q25" s="53" t="s">
        <v>704</v>
      </c>
      <c r="R25" s="38" t="s">
        <v>295</v>
      </c>
      <c r="S25" s="67"/>
      <c r="T25" s="58"/>
      <c r="W25" s="12">
        <f>MATCH($C$1,RAG!$B$1:$B$89, 0)</f>
        <v>57</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2151</v>
      </c>
      <c r="O26" s="65" t="s">
        <v>439</v>
      </c>
      <c r="P26" s="46" t="s">
        <v>487</v>
      </c>
      <c r="Q26" s="46" t="s">
        <v>488</v>
      </c>
      <c r="R26" s="38" t="s">
        <v>295</v>
      </c>
      <c r="S26" s="67"/>
      <c r="T26" s="58"/>
      <c r="W26" s="12">
        <f>MATCH($C$1,RAG!$B$1:$B$89, 0)</f>
        <v>57</v>
      </c>
    </row>
    <row r="27" spans="1:23" ht="217.5">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1055</v>
      </c>
      <c r="O27" s="65" t="s">
        <v>417</v>
      </c>
      <c r="P27" s="53" t="s">
        <v>493</v>
      </c>
      <c r="Q27" s="53" t="s">
        <v>1056</v>
      </c>
      <c r="R27" s="38" t="s">
        <v>297</v>
      </c>
      <c r="S27" s="67"/>
      <c r="T27" s="58"/>
      <c r="W27" s="12">
        <f>MATCH($C$1,RAG!$B$1:$B$89, 0)</f>
        <v>57</v>
      </c>
    </row>
  </sheetData>
  <sheetProtection algorithmName="SHA-512" hashValue="dYRCEbzcizeh4JXHhSD+V1h6WUnN+jZpkFkB/bvLLYn2JhrBhMcTBUlvj2im/qxs0sz6OCAkkQWf/arDeD1nmg==" saltValue="dIihHFSzhiOSeGDhIpvExA==" spinCount="100000" sheet="1" objects="1" scenarios="1"/>
  <mergeCells count="3">
    <mergeCell ref="A10:C10"/>
    <mergeCell ref="D10:G10"/>
    <mergeCell ref="H10:S10"/>
  </mergeCells>
  <conditionalFormatting sqref="E12:E27">
    <cfRule type="cellIs" dxfId="951" priority="29" operator="greaterThan">
      <formula>0</formula>
    </cfRule>
  </conditionalFormatting>
  <conditionalFormatting sqref="F12:F14 F16:F27">
    <cfRule type="cellIs" dxfId="950" priority="28" operator="greaterThan">
      <formula>0</formula>
    </cfRule>
  </conditionalFormatting>
  <conditionalFormatting sqref="G12:G14 G16:G27">
    <cfRule type="cellIs" dxfId="949" priority="27" operator="greaterThan">
      <formula>0</formula>
    </cfRule>
  </conditionalFormatting>
  <conditionalFormatting sqref="M12:M27">
    <cfRule type="cellIs" dxfId="948" priority="6" operator="equal">
      <formula>"Minor Negative"</formula>
    </cfRule>
    <cfRule type="cellIs" dxfId="947" priority="7" operator="equal">
      <formula>"Significant Negative"</formula>
    </cfRule>
    <cfRule type="cellIs" dxfId="946" priority="8" operator="equal">
      <formula>"Minor Positive"</formula>
    </cfRule>
    <cfRule type="cellIs" dxfId="945" priority="9" operator="equal">
      <formula>"Significant Positive"</formula>
    </cfRule>
    <cfRule type="cellIs" dxfId="944" priority="10" operator="equal">
      <formula>"Neutral"</formula>
    </cfRule>
  </conditionalFormatting>
  <conditionalFormatting sqref="N21">
    <cfRule type="cellIs" dxfId="943" priority="11" operator="equal">
      <formula>"Significant Negative"</formula>
    </cfRule>
    <cfRule type="cellIs" dxfId="942" priority="12" operator="equal">
      <formula>"Minor Negative"</formula>
    </cfRule>
    <cfRule type="cellIs" dxfId="941" priority="13" operator="equal">
      <formula>"Uncertain"</formula>
    </cfRule>
    <cfRule type="cellIs" dxfId="940" priority="14" operator="equal">
      <formula>"Neutral"</formula>
    </cfRule>
    <cfRule type="cellIs" dxfId="939" priority="15" operator="equal">
      <formula>"Minor Positive"</formula>
    </cfRule>
    <cfRule type="cellIs" dxfId="938" priority="16" operator="equal">
      <formula>"Significant Positive"</formula>
    </cfRule>
  </conditionalFormatting>
  <conditionalFormatting sqref="R12:R27">
    <cfRule type="cellIs" dxfId="937" priority="1" operator="equal">
      <formula>"Minor Negative"</formula>
    </cfRule>
    <cfRule type="cellIs" dxfId="936" priority="2" operator="equal">
      <formula>"Significant Negative"</formula>
    </cfRule>
    <cfRule type="cellIs" dxfId="935" priority="3" operator="equal">
      <formula>"Minor Positive"</formula>
    </cfRule>
    <cfRule type="cellIs" dxfId="934" priority="4" operator="equal">
      <formula>"Significant Positive"</formula>
    </cfRule>
    <cfRule type="cellIs" dxfId="933" priority="5" operator="equal">
      <formula>"Neutral"</formula>
    </cfRule>
  </conditionalFormatting>
  <dataValidations count="7">
    <dataValidation type="list" allowBlank="1" showInputMessage="1" showErrorMessage="1" sqref="H12:H27" xr:uid="{31A814B4-8DA7-435D-A3E4-FD0C4813A659}">
      <formula1>"Direct,Indirect,N/A"</formula1>
    </dataValidation>
    <dataValidation type="list" allowBlank="1" showInputMessage="1" showErrorMessage="1" sqref="I12:I27" xr:uid="{63AE95F6-6CF7-4949-A3BF-12BF3FB42B73}">
      <formula1>"Low,Medium,High,N/A"</formula1>
    </dataValidation>
    <dataValidation type="list" allowBlank="1" showInputMessage="1" showErrorMessage="1" sqref="J12:J27" xr:uid="{48988B83-1274-4C4F-9A3D-9BCB5EEF276C}">
      <formula1>"Short(&lt;5yrs),Short/Medium,Medium(10yrs),Medium/Long,Long(20+yrs),N/A"</formula1>
    </dataValidation>
    <dataValidation type="list" allowBlank="1" showInputMessage="1" showErrorMessage="1" sqref="K12:K27" xr:uid="{3B8653B5-7A92-461F-9A9A-5454EC4C6A2A}">
      <formula1>"Localised,District-wide,Regional,National,N/A"</formula1>
    </dataValidation>
    <dataValidation type="list" allowBlank="1" showInputMessage="1" showErrorMessage="1" sqref="L12:L27" xr:uid="{AC80E7F0-21D5-4152-9136-BB55653FA406}">
      <formula1>"Permenant/Irreversible,Permenant/Reversible,Temporary/Irreversible,Temporary/Reversible,N/A"</formula1>
    </dataValidation>
    <dataValidation type="list" allowBlank="1" showInputMessage="1" showErrorMessage="1" sqref="R12:R27 M12:M27" xr:uid="{268F9770-C74C-4925-B052-3D804AF536A1}">
      <formula1>"Significant Positive,Minor Positive,Neutral,Uncertain,Minor Negative,Significant Negative"</formula1>
    </dataValidation>
    <dataValidation type="list" allowBlank="1" showInputMessage="1" showErrorMessage="1" sqref="D12:D27 O12:O27" xr:uid="{F3C444EF-D5BD-4E28-93F2-925BAE836054}">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9BD15-DE2D-41D6-A7DF-74A71D75B048}">
  <sheetPr>
    <tabColor theme="5" tint="0.59999389629810485"/>
  </sheetPr>
  <dimension ref="A1:W27"/>
  <sheetViews>
    <sheetView showGridLines="0" showWhiteSpace="0" zoomScale="80" zoomScaleNormal="80" zoomScaleSheetLayoutView="51" zoomScalePageLayoutView="20" workbookViewId="0">
      <pane xSplit="2" topLeftCell="C1" activePane="topRight" state="frozen"/>
      <selection activeCell="P6" sqref="P6"/>
      <selection pane="topRight" activeCell="C6" sqref="C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127</v>
      </c>
      <c r="D1" s="96"/>
      <c r="E1" s="63"/>
      <c r="F1" s="63"/>
      <c r="G1" s="63"/>
      <c r="H1" s="63"/>
      <c r="I1" s="1"/>
      <c r="J1" s="1"/>
      <c r="K1" s="1"/>
      <c r="L1" s="1"/>
      <c r="M1" s="1"/>
      <c r="N1" s="1"/>
      <c r="O1" s="1"/>
      <c r="P1" s="1"/>
      <c r="Q1" s="1"/>
      <c r="R1" s="1"/>
      <c r="S1" s="1"/>
    </row>
    <row r="2" spans="1:23">
      <c r="A2" s="7" t="s">
        <v>241</v>
      </c>
      <c r="B2" s="228"/>
      <c r="C2" s="45" t="s">
        <v>1057</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1058</v>
      </c>
      <c r="D4" s="63"/>
      <c r="E4" s="63"/>
      <c r="F4" s="63"/>
      <c r="G4" s="63"/>
      <c r="H4" s="63"/>
      <c r="I4" s="1"/>
      <c r="J4" s="1"/>
      <c r="K4" s="1"/>
      <c r="L4" s="1"/>
      <c r="M4" s="1"/>
      <c r="N4" s="1"/>
      <c r="O4" s="1"/>
      <c r="P4" s="1"/>
      <c r="Q4" s="1"/>
      <c r="R4" s="1"/>
      <c r="S4" s="1"/>
    </row>
    <row r="5" spans="1:23">
      <c r="A5" s="8" t="s">
        <v>244</v>
      </c>
      <c r="B5" s="229"/>
      <c r="C5" s="14" t="s">
        <v>1059</v>
      </c>
      <c r="D5" s="63"/>
      <c r="E5" s="63"/>
      <c r="F5" s="63"/>
      <c r="G5" s="63"/>
      <c r="H5" s="63"/>
      <c r="I5" s="1"/>
      <c r="J5" s="1"/>
      <c r="K5" s="1"/>
      <c r="L5" s="1"/>
      <c r="M5" s="1"/>
      <c r="N5" s="1"/>
      <c r="O5" s="1"/>
      <c r="P5" s="1"/>
      <c r="Q5" s="1"/>
      <c r="R5" s="1"/>
      <c r="S5" s="1"/>
    </row>
    <row r="6" spans="1:23" ht="57" customHeight="1">
      <c r="A6" s="8" t="s">
        <v>245</v>
      </c>
      <c r="B6" s="229"/>
      <c r="C6" s="45" t="s">
        <v>1060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46157</v>
      </c>
      <c r="D9" s="99" t="s">
        <v>405</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2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2152</v>
      </c>
      <c r="O12" s="227" t="s">
        <v>417</v>
      </c>
      <c r="P12" s="226" t="s">
        <v>423</v>
      </c>
      <c r="Q12" s="70" t="s">
        <v>2153</v>
      </c>
      <c r="R12" s="218" t="s">
        <v>294</v>
      </c>
      <c r="S12" s="221" t="s">
        <v>424</v>
      </c>
      <c r="T12" s="48" t="s">
        <v>424</v>
      </c>
      <c r="W12" s="12">
        <f>MATCH($C$1,RAG!$B$1:$B$89, 0)</f>
        <v>58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1061</v>
      </c>
      <c r="O13" s="65" t="s">
        <v>417</v>
      </c>
      <c r="P13" s="53"/>
      <c r="Q13" s="53"/>
      <c r="R13" s="38" t="s">
        <v>522</v>
      </c>
      <c r="S13" s="67"/>
      <c r="T13" s="67"/>
      <c r="W13" s="12">
        <f>MATCH($C$1,RAG!$B$1:$B$89, 0)</f>
        <v>58</v>
      </c>
    </row>
    <row r="14" spans="1:23" ht="208" customHeight="1">
      <c r="A14" s="189" t="s">
        <v>432</v>
      </c>
      <c r="B14" s="41" t="s">
        <v>31</v>
      </c>
      <c r="C14" s="40" t="s">
        <v>433</v>
      </c>
      <c r="D14" s="11" t="s">
        <v>417</v>
      </c>
      <c r="E14" s="11">
        <f ca="1">COUNTIFS(INDIRECT("RAG!$C$"&amp;$W14&amp;":$AX$"&amp;$W14),E$11,RAG!$C$2:$AX$2,$B14)</f>
        <v>3</v>
      </c>
      <c r="F14" s="11">
        <f ca="1">COUNTIFS(INDIRECT("RAG!$C$"&amp;$W14&amp;":$AX$"&amp;$W14),F$11,RAG!$C$2:$AX$2,$B14)</f>
        <v>4</v>
      </c>
      <c r="G14" s="11">
        <f ca="1">COUNTIFS(INDIRECT("RAG!$C$"&amp;$W14&amp;":$AX$"&amp;$W14),G$11,RAG!$C$2:$AX$2,$B14)</f>
        <v>1</v>
      </c>
      <c r="H14" s="47" t="s">
        <v>230</v>
      </c>
      <c r="I14" s="47" t="s">
        <v>230</v>
      </c>
      <c r="J14" s="47" t="s">
        <v>230</v>
      </c>
      <c r="K14" s="47" t="s">
        <v>230</v>
      </c>
      <c r="L14" s="47" t="s">
        <v>230</v>
      </c>
      <c r="M14" s="38" t="s">
        <v>295</v>
      </c>
      <c r="N14" s="53" t="s">
        <v>1062</v>
      </c>
      <c r="O14" s="65" t="s">
        <v>417</v>
      </c>
      <c r="P14" s="53" t="s">
        <v>435</v>
      </c>
      <c r="Q14" s="46" t="s">
        <v>436</v>
      </c>
      <c r="R14" s="38" t="s">
        <v>295</v>
      </c>
      <c r="S14" s="53"/>
      <c r="T14" s="53"/>
      <c r="W14" s="12">
        <f>MATCH($C$1,RAG!$B$1:$B$89, 0)</f>
        <v>58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67"/>
      <c r="W15" s="12">
        <f>MATCH($C$1,RAG!$B$1:$B$89, 0)</f>
        <v>58</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1063</v>
      </c>
      <c r="O16" s="65" t="s">
        <v>417</v>
      </c>
      <c r="P16" s="67"/>
      <c r="Q16" s="67"/>
      <c r="R16" s="38" t="s">
        <v>295</v>
      </c>
      <c r="S16" s="67"/>
      <c r="T16" s="67"/>
      <c r="W16" s="12">
        <f>MATCH($C$1,RAG!$B$1:$B$89, 0)</f>
        <v>58</v>
      </c>
    </row>
    <row r="17" spans="1:23" ht="116">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2154</v>
      </c>
      <c r="O17" s="65" t="s">
        <v>417</v>
      </c>
      <c r="P17" s="67"/>
      <c r="Q17" s="66"/>
      <c r="R17" s="38" t="s">
        <v>294</v>
      </c>
      <c r="S17" s="53"/>
      <c r="T17" s="53"/>
      <c r="W17" s="12">
        <f>MATCH($C$1,RAG!$B$1:$B$89, 0)</f>
        <v>58</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1064</v>
      </c>
      <c r="O18" s="65" t="s">
        <v>417</v>
      </c>
      <c r="P18" s="67"/>
      <c r="Q18" s="53"/>
      <c r="R18" s="38" t="s">
        <v>295</v>
      </c>
      <c r="S18" s="67"/>
      <c r="T18" s="46" t="s">
        <v>2092</v>
      </c>
      <c r="W18" s="12">
        <f>MATCH($C$1,RAG!$B$1:$B$89, 0)</f>
        <v>58</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295</v>
      </c>
      <c r="N19" s="53" t="s">
        <v>1065</v>
      </c>
      <c r="O19" s="65" t="s">
        <v>439</v>
      </c>
      <c r="P19" s="53" t="s">
        <v>435</v>
      </c>
      <c r="Q19" s="53" t="s">
        <v>1917</v>
      </c>
      <c r="R19" s="38" t="s">
        <v>295</v>
      </c>
      <c r="S19" s="67"/>
      <c r="T19" s="67"/>
      <c r="W19" s="12">
        <f>MATCH($C$1,RAG!$B$1:$B$89, 0)</f>
        <v>58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1066</v>
      </c>
      <c r="O20" s="65" t="s">
        <v>439</v>
      </c>
      <c r="P20" s="53"/>
      <c r="Q20" s="53"/>
      <c r="R20" s="38" t="s">
        <v>294</v>
      </c>
      <c r="S20" s="53"/>
      <c r="T20" s="53"/>
      <c r="W20" s="12">
        <f>MATCH($C$1,RAG!$B$1:$B$89, 0)</f>
        <v>58</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1067</v>
      </c>
      <c r="O21" s="65" t="s">
        <v>417</v>
      </c>
      <c r="P21" s="67"/>
      <c r="Q21" s="53"/>
      <c r="R21" s="38" t="s">
        <v>295</v>
      </c>
      <c r="S21" s="53"/>
      <c r="T21" s="53"/>
      <c r="W21" s="12">
        <f>MATCH($C$1,RAG!$B$1:$B$89, 0)</f>
        <v>58</v>
      </c>
    </row>
    <row r="22" spans="1:23" ht="183"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294</v>
      </c>
      <c r="N22" s="53" t="s">
        <v>1068</v>
      </c>
      <c r="O22" s="65" t="s">
        <v>417</v>
      </c>
      <c r="P22" s="53" t="s">
        <v>493</v>
      </c>
      <c r="Q22" s="53" t="s">
        <v>1069</v>
      </c>
      <c r="R22" s="38" t="s">
        <v>294</v>
      </c>
      <c r="S22" s="73" t="s">
        <v>468</v>
      </c>
      <c r="T22" s="73"/>
      <c r="W22" s="12">
        <f>MATCH($C$1,RAG!$B$1:$B$89, 0)</f>
        <v>58</v>
      </c>
    </row>
    <row r="23" spans="1:23" ht="190"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1070</v>
      </c>
      <c r="O23" s="65" t="s">
        <v>417</v>
      </c>
      <c r="P23" s="46" t="s">
        <v>473</v>
      </c>
      <c r="Q23" s="53" t="s">
        <v>1071</v>
      </c>
      <c r="R23" s="38" t="s">
        <v>295</v>
      </c>
      <c r="S23" s="67"/>
      <c r="T23" s="67"/>
      <c r="W23" s="12">
        <f>MATCH($C$1,RAG!$B$1:$B$89, 0)</f>
        <v>58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1072</v>
      </c>
      <c r="O24" s="65" t="s">
        <v>439</v>
      </c>
      <c r="P24" s="53" t="s">
        <v>513</v>
      </c>
      <c r="Q24" s="70" t="s">
        <v>556</v>
      </c>
      <c r="R24" s="38" t="s">
        <v>295</v>
      </c>
      <c r="S24" s="53"/>
      <c r="T24" s="53"/>
      <c r="W24" s="12">
        <f>MATCH($C$1,RAG!$B$1:$B$89, 0)</f>
        <v>58</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1073</v>
      </c>
      <c r="O25" s="65" t="s">
        <v>439</v>
      </c>
      <c r="P25" s="53" t="s">
        <v>483</v>
      </c>
      <c r="Q25" s="53" t="s">
        <v>484</v>
      </c>
      <c r="R25" s="38" t="s">
        <v>295</v>
      </c>
      <c r="S25" s="67"/>
      <c r="T25" s="67"/>
      <c r="W25" s="12">
        <f>MATCH($C$1,RAG!$B$1:$B$89, 0)</f>
        <v>58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2093</v>
      </c>
      <c r="O26" s="65" t="s">
        <v>439</v>
      </c>
      <c r="P26" s="46" t="s">
        <v>487</v>
      </c>
      <c r="Q26" s="46" t="s">
        <v>488</v>
      </c>
      <c r="R26" s="38" t="s">
        <v>295</v>
      </c>
      <c r="S26" s="67"/>
      <c r="T26" s="67"/>
      <c r="W26" s="12">
        <f>MATCH($C$1,RAG!$B$1:$B$89, 0)</f>
        <v>58</v>
      </c>
    </row>
    <row r="27" spans="1:23" ht="217.5">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920</v>
      </c>
      <c r="O27" s="65" t="s">
        <v>417</v>
      </c>
      <c r="P27" s="53" t="s">
        <v>493</v>
      </c>
      <c r="Q27" s="53" t="s">
        <v>518</v>
      </c>
      <c r="R27" s="38" t="s">
        <v>297</v>
      </c>
      <c r="S27" s="67"/>
      <c r="T27" s="67"/>
      <c r="W27" s="12">
        <f>MATCH($C$1,RAG!$B$1:$B$89, 0)</f>
        <v>58</v>
      </c>
    </row>
  </sheetData>
  <sheetProtection algorithmName="SHA-512" hashValue="HBAHDfv0LlJXUSJRTTjtrzWIsy0BSfFrVlEcF4R/AxI5S4v16F1iRXoE9LMOeYzDgrgi+zp+Ql+abw4CuayhyQ==" saltValue="uSg7WxTIUy4vCSGSW8w+zw==" spinCount="100000" sheet="1" objects="1" scenarios="1"/>
  <mergeCells count="3">
    <mergeCell ref="A10:C10"/>
    <mergeCell ref="D10:G10"/>
    <mergeCell ref="H10:S10"/>
  </mergeCells>
  <conditionalFormatting sqref="E12:E27">
    <cfRule type="cellIs" dxfId="932" priority="29" operator="greaterThan">
      <formula>0</formula>
    </cfRule>
  </conditionalFormatting>
  <conditionalFormatting sqref="F12:F14 F16:F27">
    <cfRule type="cellIs" dxfId="931" priority="28" operator="greaterThan">
      <formula>0</formula>
    </cfRule>
  </conditionalFormatting>
  <conditionalFormatting sqref="G12:G14 G16:G27">
    <cfRule type="cellIs" dxfId="930" priority="27" operator="greaterThan">
      <formula>0</formula>
    </cfRule>
  </conditionalFormatting>
  <conditionalFormatting sqref="M12:M27">
    <cfRule type="cellIs" dxfId="929" priority="11" operator="equal">
      <formula>"Minor Negative"</formula>
    </cfRule>
    <cfRule type="cellIs" dxfId="928" priority="12" operator="equal">
      <formula>"Significant Negative"</formula>
    </cfRule>
    <cfRule type="cellIs" dxfId="927" priority="13" operator="equal">
      <formula>"Minor Positive"</formula>
    </cfRule>
    <cfRule type="cellIs" dxfId="926" priority="14" operator="equal">
      <formula>"Significant Positive"</formula>
    </cfRule>
    <cfRule type="cellIs" dxfId="925" priority="15" operator="equal">
      <formula>"Neutral"</formula>
    </cfRule>
  </conditionalFormatting>
  <conditionalFormatting sqref="N21">
    <cfRule type="cellIs" dxfId="924" priority="16" operator="equal">
      <formula>"Significant Negative"</formula>
    </cfRule>
    <cfRule type="cellIs" dxfId="923" priority="17" operator="equal">
      <formula>"Minor Negative"</formula>
    </cfRule>
    <cfRule type="cellIs" dxfId="922" priority="18" operator="equal">
      <formula>"Uncertain"</formula>
    </cfRule>
    <cfRule type="cellIs" dxfId="921" priority="19" operator="equal">
      <formula>"Neutral"</formula>
    </cfRule>
    <cfRule type="cellIs" dxfId="920" priority="20" operator="equal">
      <formula>"Minor Positive"</formula>
    </cfRule>
    <cfRule type="cellIs" dxfId="919" priority="21" operator="equal">
      <formula>"Significant Positive"</formula>
    </cfRule>
  </conditionalFormatting>
  <conditionalFormatting sqref="R12:R27">
    <cfRule type="cellIs" dxfId="918" priority="1" operator="equal">
      <formula>"Minor Negative"</formula>
    </cfRule>
    <cfRule type="cellIs" dxfId="917" priority="2" operator="equal">
      <formula>"Significant Negative"</formula>
    </cfRule>
    <cfRule type="cellIs" dxfId="916" priority="3" operator="equal">
      <formula>"Minor Positive"</formula>
    </cfRule>
    <cfRule type="cellIs" dxfId="915" priority="4" operator="equal">
      <formula>"Significant Positive"</formula>
    </cfRule>
    <cfRule type="cellIs" dxfId="914" priority="5" operator="equal">
      <formula>"Neutral"</formula>
    </cfRule>
  </conditionalFormatting>
  <dataValidations count="7">
    <dataValidation type="list" allowBlank="1" showInputMessage="1" showErrorMessage="1" sqref="D12:D27 O12:O27" xr:uid="{B0E55F19-38D0-438D-A264-E0E6D3B20DE8}">
      <formula1>"Yes,No"</formula1>
    </dataValidation>
    <dataValidation type="list" allowBlank="1" showInputMessage="1" showErrorMessage="1" sqref="M12:M27 R12:R27" xr:uid="{90F31427-597E-4559-90CA-9E13CF3F6A14}">
      <formula1>"Significant Positive,Minor Positive,Neutral,Uncertain,Minor Negative,Significant Negative"</formula1>
    </dataValidation>
    <dataValidation type="list" allowBlank="1" showInputMessage="1" showErrorMessage="1" sqref="L12:L27" xr:uid="{8A48F46D-3D4D-4D89-B893-DAE0754B9A18}">
      <formula1>"Permenant/Irreversible,Permenant/Reversible,Temporary/Irreversible,Temporary/Reversible,N/A"</formula1>
    </dataValidation>
    <dataValidation type="list" allowBlank="1" showInputMessage="1" showErrorMessage="1" sqref="K12:K27" xr:uid="{D86098E6-BB7A-4C12-A42F-67D1308AC7A8}">
      <formula1>"Localised,District-wide,Regional,National,N/A"</formula1>
    </dataValidation>
    <dataValidation type="list" allowBlank="1" showInputMessage="1" showErrorMessage="1" sqref="J12:J27" xr:uid="{D18B5890-DC36-474A-9689-BF894E1508CB}">
      <formula1>"Short(&lt;5yrs),Short/Medium,Medium(10yrs),Medium/Long,Long(20+yrs),N/A"</formula1>
    </dataValidation>
    <dataValidation type="list" allowBlank="1" showInputMessage="1" showErrorMessage="1" sqref="I12:I27" xr:uid="{06BBF010-48EE-4617-B8A0-32E846D6C27C}">
      <formula1>"Low,Medium,High,N/A"</formula1>
    </dataValidation>
    <dataValidation type="list" allowBlank="1" showInputMessage="1" showErrorMessage="1" sqref="H12:H27" xr:uid="{31B10A9D-46FF-4F25-A265-FC166F85F16A}">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880A4-B7B3-4E3E-95AD-4C176AB53E8D}">
  <sheetPr>
    <tabColor theme="5" tint="0.59999389629810485"/>
  </sheetPr>
  <dimension ref="A1:W27"/>
  <sheetViews>
    <sheetView showGridLines="0" showWhiteSpace="0" topLeftCell="K23" zoomScale="80" zoomScaleNormal="80" zoomScaleSheetLayoutView="51" zoomScalePageLayoutView="20" workbookViewId="0">
      <selection activeCell="N25" sqref="N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129</v>
      </c>
      <c r="D1" s="63"/>
      <c r="E1" s="63"/>
      <c r="F1" s="63"/>
      <c r="G1" s="63"/>
      <c r="H1" s="63"/>
      <c r="I1" s="1"/>
      <c r="J1" s="1"/>
      <c r="K1" s="1"/>
      <c r="L1" s="1"/>
      <c r="M1" s="1"/>
      <c r="N1" s="1"/>
      <c r="O1" s="1"/>
      <c r="P1" s="1"/>
      <c r="Q1" s="1"/>
      <c r="R1" s="1"/>
      <c r="S1" s="1"/>
    </row>
    <row r="2" spans="1:23">
      <c r="A2" s="7" t="s">
        <v>241</v>
      </c>
      <c r="B2" s="228"/>
      <c r="C2" s="45" t="s">
        <v>1074</v>
      </c>
      <c r="D2" s="63"/>
      <c r="E2" s="63"/>
      <c r="F2" s="63"/>
      <c r="G2" s="63"/>
      <c r="H2" s="63"/>
      <c r="I2" s="1"/>
      <c r="J2" s="1"/>
      <c r="K2" s="1"/>
      <c r="L2" s="1"/>
      <c r="M2" s="1"/>
      <c r="N2" s="1"/>
      <c r="O2" s="1"/>
      <c r="P2" s="1"/>
      <c r="Q2" s="1"/>
      <c r="R2" s="1"/>
      <c r="S2" s="1"/>
    </row>
    <row r="3" spans="1:23">
      <c r="A3" s="8" t="s">
        <v>242</v>
      </c>
      <c r="B3" s="229"/>
      <c r="C3" s="73" t="s">
        <v>75</v>
      </c>
      <c r="D3" s="63"/>
      <c r="E3" s="63"/>
      <c r="F3" s="63"/>
      <c r="G3" s="63"/>
      <c r="H3" s="63"/>
      <c r="I3" s="1"/>
      <c r="J3" s="1"/>
      <c r="K3" s="1"/>
      <c r="L3" s="1"/>
      <c r="M3" s="1"/>
      <c r="N3" s="1"/>
      <c r="O3" s="1"/>
      <c r="P3" s="1"/>
      <c r="Q3" s="1"/>
      <c r="R3" s="1"/>
      <c r="S3" s="1"/>
    </row>
    <row r="4" spans="1:23">
      <c r="A4" s="8" t="s">
        <v>243</v>
      </c>
      <c r="B4" s="229"/>
      <c r="C4" s="45" t="s">
        <v>1047</v>
      </c>
      <c r="D4" s="63"/>
      <c r="E4" s="63"/>
      <c r="F4" s="63"/>
      <c r="G4" s="63"/>
      <c r="H4" s="63"/>
      <c r="I4" s="1"/>
      <c r="J4" s="1"/>
      <c r="K4" s="1"/>
      <c r="L4" s="1"/>
      <c r="M4" s="1"/>
      <c r="N4" s="1"/>
      <c r="O4" s="1"/>
      <c r="P4" s="1"/>
      <c r="Q4" s="1"/>
      <c r="R4" s="1"/>
      <c r="S4" s="1"/>
    </row>
    <row r="5" spans="1:23">
      <c r="A5" s="8" t="s">
        <v>244</v>
      </c>
      <c r="B5" s="229"/>
      <c r="C5" s="14">
        <v>4.33</v>
      </c>
      <c r="D5" s="63"/>
      <c r="E5" s="63"/>
      <c r="F5" s="63"/>
      <c r="G5" s="63"/>
      <c r="H5" s="63"/>
      <c r="I5" s="1"/>
      <c r="J5" s="1"/>
      <c r="K5" s="1"/>
      <c r="L5" s="1"/>
      <c r="M5" s="1"/>
      <c r="N5" s="1"/>
      <c r="O5" s="1"/>
      <c r="P5" s="1"/>
      <c r="Q5" s="1"/>
      <c r="R5" s="1"/>
      <c r="S5" s="1"/>
    </row>
    <row r="6" spans="1:23" ht="57" customHeight="1">
      <c r="A6" s="8" t="s">
        <v>245</v>
      </c>
      <c r="B6" s="229"/>
      <c r="C6" s="45" t="s">
        <v>1075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57.5" customHeight="1">
      <c r="A12" s="233" t="s">
        <v>415</v>
      </c>
      <c r="B12" s="215" t="s">
        <v>30</v>
      </c>
      <c r="C12" s="216" t="s">
        <v>416</v>
      </c>
      <c r="D12" s="217" t="s">
        <v>417</v>
      </c>
      <c r="E12" s="217">
        <f ca="1">COUNTIFS(INDIRECT("RAG!$C$"&amp;$W12&amp;":$AX$"&amp;$W12),E$11,RAG!$C$2:$AX$2,$B12)</f>
        <v>3</v>
      </c>
      <c r="F12" s="217">
        <f ca="1">COUNTIFS(INDIRECT("RAG!$C$"&amp;$W12&amp;":$AX$"&amp;$W12),F$11,RAG!$C$2:$AX$2,$B12)</f>
        <v>1</v>
      </c>
      <c r="G12" s="217">
        <f ca="1">COUNTIFS(INDIRECT("RAG!$C$"&amp;$W12&amp;":$AX$"&amp;$W12),G$11,RAG!$C$2:$AX$2,$B12)</f>
        <v>3</v>
      </c>
      <c r="H12" s="119" t="s">
        <v>418</v>
      </c>
      <c r="I12" s="119" t="s">
        <v>419</v>
      </c>
      <c r="J12" s="119" t="s">
        <v>428</v>
      </c>
      <c r="K12" s="119" t="s">
        <v>421</v>
      </c>
      <c r="L12" s="119" t="s">
        <v>430</v>
      </c>
      <c r="M12" s="218" t="s">
        <v>300</v>
      </c>
      <c r="N12" s="226" t="s">
        <v>2083</v>
      </c>
      <c r="O12" s="227" t="s">
        <v>417</v>
      </c>
      <c r="P12" s="226" t="s">
        <v>565</v>
      </c>
      <c r="Q12" s="70" t="s">
        <v>1076</v>
      </c>
      <c r="R12" s="218" t="s">
        <v>297</v>
      </c>
      <c r="S12" s="221"/>
      <c r="T12" s="56"/>
      <c r="W12" s="12">
        <f>MATCH($C$1,RAG!$B$1:$B$89, 0)</f>
        <v>59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1077</v>
      </c>
      <c r="O13" s="65" t="s">
        <v>417</v>
      </c>
      <c r="P13" s="53"/>
      <c r="Q13" s="53"/>
      <c r="R13" s="38" t="s">
        <v>294</v>
      </c>
      <c r="S13" s="67"/>
      <c r="T13" s="57"/>
      <c r="W13" s="12">
        <f>MATCH($C$1,RAG!$B$1:$B$89, 0)</f>
        <v>59</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53" t="s">
        <v>882</v>
      </c>
      <c r="O14" s="65" t="s">
        <v>417</v>
      </c>
      <c r="P14" s="53" t="s">
        <v>435</v>
      </c>
      <c r="Q14" s="70" t="s">
        <v>568</v>
      </c>
      <c r="R14" s="38" t="s">
        <v>295</v>
      </c>
      <c r="S14" s="53"/>
      <c r="T14" s="56"/>
      <c r="W14" s="12">
        <f>MATCH($C$1,RAG!$B$1:$B$89, 0)</f>
        <v>59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59</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59</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883</v>
      </c>
      <c r="O17" s="65" t="s">
        <v>417</v>
      </c>
      <c r="P17" s="67"/>
      <c r="Q17" s="66"/>
      <c r="R17" s="38" t="s">
        <v>294</v>
      </c>
      <c r="S17" s="53"/>
      <c r="T17" s="58"/>
      <c r="W17" s="12">
        <f>MATCH($C$1,RAG!$B$1:$B$89, 0)</f>
        <v>59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884</v>
      </c>
      <c r="O18" s="65" t="s">
        <v>417</v>
      </c>
      <c r="P18" s="67"/>
      <c r="Q18" s="53"/>
      <c r="R18" s="38" t="s">
        <v>295</v>
      </c>
      <c r="S18" s="67"/>
      <c r="T18" s="56"/>
      <c r="W18" s="12">
        <f>MATCH($C$1,RAG!$B$1:$B$89, 0)</f>
        <v>59</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885</v>
      </c>
      <c r="O19" s="65" t="s">
        <v>439</v>
      </c>
      <c r="P19" s="53" t="s">
        <v>435</v>
      </c>
      <c r="Q19" s="53" t="s">
        <v>587</v>
      </c>
      <c r="R19" s="38" t="s">
        <v>295</v>
      </c>
      <c r="S19" s="67"/>
      <c r="T19" s="56"/>
      <c r="W19" s="12">
        <f>MATCH($C$1,RAG!$B$1:$B$89, 0)</f>
        <v>59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886</v>
      </c>
      <c r="O20" s="65" t="s">
        <v>439</v>
      </c>
      <c r="P20" s="53" t="s">
        <v>435</v>
      </c>
      <c r="Q20" s="53" t="s">
        <v>794</v>
      </c>
      <c r="R20" s="38" t="s">
        <v>294</v>
      </c>
      <c r="S20" s="53"/>
      <c r="T20" s="58"/>
      <c r="W20" s="12">
        <f>MATCH($C$1,RAG!$B$1:$B$89, 0)</f>
        <v>59</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887</v>
      </c>
      <c r="O21" s="65" t="s">
        <v>417</v>
      </c>
      <c r="P21" s="67"/>
      <c r="Q21" s="53"/>
      <c r="R21" s="38" t="s">
        <v>295</v>
      </c>
      <c r="S21" s="53"/>
      <c r="T21" s="58"/>
      <c r="W21" s="12">
        <f>MATCH($C$1,RAG!$B$1:$B$89, 0)</f>
        <v>59</v>
      </c>
    </row>
    <row r="22" spans="1:23" ht="183" customHeight="1">
      <c r="A22" s="189" t="s">
        <v>463</v>
      </c>
      <c r="B22" s="41" t="s">
        <v>15</v>
      </c>
      <c r="C22" s="40" t="s">
        <v>464</v>
      </c>
      <c r="D22" s="11" t="s">
        <v>417</v>
      </c>
      <c r="E22" s="11">
        <f ca="1">COUNTIFS(INDIRECT("RAG!$C$"&amp;$W22&amp;":$AX$"&amp;$W22),E$11,RAG!$C$2:$AX$2,$B22)</f>
        <v>0</v>
      </c>
      <c r="F22" s="11">
        <f ca="1">COUNTIFS(INDIRECT("RAG!$C$"&amp;$W22&amp;":$AX$"&amp;$W22),F$11,RAG!$C$2:$AX$2,$B22)</f>
        <v>1</v>
      </c>
      <c r="G22" s="11">
        <f ca="1">COUNTIFS(INDIRECT("RAG!$C$"&amp;$W22&amp;":$AX$"&amp;$W22),G$11,RAG!$C$2:$AX$2,$B22)</f>
        <v>4</v>
      </c>
      <c r="H22" s="47" t="s">
        <v>418</v>
      </c>
      <c r="I22" s="47" t="s">
        <v>458</v>
      </c>
      <c r="J22" s="47" t="s">
        <v>428</v>
      </c>
      <c r="K22" s="47" t="s">
        <v>421</v>
      </c>
      <c r="L22" s="47" t="s">
        <v>430</v>
      </c>
      <c r="M22" s="38" t="s">
        <v>300</v>
      </c>
      <c r="N22" s="53" t="s">
        <v>1078</v>
      </c>
      <c r="O22" s="65" t="s">
        <v>417</v>
      </c>
      <c r="P22" s="53" t="s">
        <v>644</v>
      </c>
      <c r="Q22" s="53" t="s">
        <v>1079</v>
      </c>
      <c r="R22" s="38" t="s">
        <v>297</v>
      </c>
      <c r="S22" s="73" t="s">
        <v>468</v>
      </c>
      <c r="T22" s="56"/>
      <c r="W22" s="12">
        <f>MATCH($C$1,RAG!$B$1:$B$89, 0)</f>
        <v>59</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2084</v>
      </c>
      <c r="O23" s="65" t="s">
        <v>417</v>
      </c>
      <c r="P23" s="70" t="s">
        <v>575</v>
      </c>
      <c r="Q23" s="53" t="s">
        <v>2155</v>
      </c>
      <c r="R23" s="38" t="s">
        <v>297</v>
      </c>
      <c r="S23" s="67"/>
      <c r="T23" s="56"/>
      <c r="W23" s="12">
        <f>MATCH($C$1,RAG!$B$1:$B$89, 0)</f>
        <v>59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890</v>
      </c>
      <c r="O24" s="65" t="s">
        <v>439</v>
      </c>
      <c r="P24" s="53"/>
      <c r="Q24" s="70" t="s">
        <v>608</v>
      </c>
      <c r="R24" s="38" t="s">
        <v>295</v>
      </c>
      <c r="S24" s="53"/>
      <c r="T24" s="58"/>
      <c r="W24" s="12">
        <f>MATCH($C$1,RAG!$B$1:$B$89, 0)</f>
        <v>59</v>
      </c>
    </row>
    <row r="25" spans="1:23" ht="223.5" customHeight="1">
      <c r="A25" s="46" t="s">
        <v>480</v>
      </c>
      <c r="B25" s="41" t="s">
        <v>22</v>
      </c>
      <c r="C25" s="40" t="s">
        <v>481</v>
      </c>
      <c r="D25" s="11" t="s">
        <v>417</v>
      </c>
      <c r="E25" s="11">
        <f ca="1">COUNTIFS(INDIRECT("RAG!$C$"&amp;$W25&amp;":$AX$"&amp;$W25),E$11,RAG!$C$2:$AX$2,$B25)</f>
        <v>0</v>
      </c>
      <c r="F25" s="11">
        <f ca="1">COUNTIFS(INDIRECT("RAG!$C$"&amp;$W25&amp;":$AX$"&amp;$W25),F$11,RAG!$C$2:$AX$2,$B25)</f>
        <v>2</v>
      </c>
      <c r="G25" s="11">
        <f ca="1">COUNTIFS(INDIRECT("RAG!$C$"&amp;$W25&amp;":$AX$"&amp;$W25),G$11,RAG!$C$2:$AX$2,$B25)</f>
        <v>0</v>
      </c>
      <c r="H25" s="47" t="s">
        <v>418</v>
      </c>
      <c r="I25" s="47" t="s">
        <v>419</v>
      </c>
      <c r="J25" s="47" t="s">
        <v>428</v>
      </c>
      <c r="K25" s="47" t="s">
        <v>421</v>
      </c>
      <c r="L25" s="47" t="s">
        <v>430</v>
      </c>
      <c r="M25" s="38" t="s">
        <v>295</v>
      </c>
      <c r="N25" s="53" t="s">
        <v>1080</v>
      </c>
      <c r="O25" s="65" t="s">
        <v>439</v>
      </c>
      <c r="P25" s="53" t="s">
        <v>483</v>
      </c>
      <c r="Q25" s="53" t="s">
        <v>798</v>
      </c>
      <c r="R25" s="38" t="s">
        <v>295</v>
      </c>
      <c r="S25" s="67"/>
      <c r="T25" s="58"/>
      <c r="W25" s="12">
        <f>MATCH($C$1,RAG!$B$1:$B$89, 0)</f>
        <v>59</v>
      </c>
    </row>
    <row r="26" spans="1:23" ht="130"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1081</v>
      </c>
      <c r="O26" s="65" t="s">
        <v>439</v>
      </c>
      <c r="P26" s="46" t="s">
        <v>487</v>
      </c>
      <c r="Q26" s="46" t="s">
        <v>488</v>
      </c>
      <c r="R26" s="38" t="s">
        <v>298</v>
      </c>
      <c r="S26" s="67"/>
      <c r="T26" s="58"/>
      <c r="W26" s="12">
        <f>MATCH($C$1,RAG!$B$1:$B$89, 0)</f>
        <v>59</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MATCH($C$1,RAG!$B$1:$B$89, 0)</f>
        <v>59</v>
      </c>
    </row>
  </sheetData>
  <sheetProtection algorithmName="SHA-512" hashValue="TFOtRYdTW3Y3crphOj1N+lJ8khJS+Q17JPmgwuthvf4p5so0R1rZYUrCX/axc6kZ9wUedIhZrC/O5lo4umYLrA==" saltValue="XGvR1AVXi0opC2GNfm6wCQ==" spinCount="100000" sheet="1" objects="1" scenarios="1"/>
  <mergeCells count="3">
    <mergeCell ref="A10:C10"/>
    <mergeCell ref="D10:G10"/>
    <mergeCell ref="H10:S10"/>
  </mergeCells>
  <conditionalFormatting sqref="E12:E27">
    <cfRule type="cellIs" dxfId="913" priority="29" operator="greaterThan">
      <formula>0</formula>
    </cfRule>
  </conditionalFormatting>
  <conditionalFormatting sqref="F12:F14 F16:F27">
    <cfRule type="cellIs" dxfId="912" priority="28" operator="greaterThan">
      <formula>0</formula>
    </cfRule>
  </conditionalFormatting>
  <conditionalFormatting sqref="G12:G14 G16:G27">
    <cfRule type="cellIs" dxfId="911" priority="27" operator="greaterThan">
      <formula>0</formula>
    </cfRule>
  </conditionalFormatting>
  <conditionalFormatting sqref="M12:M27">
    <cfRule type="cellIs" dxfId="910" priority="6" operator="equal">
      <formula>"Minor Negative"</formula>
    </cfRule>
    <cfRule type="cellIs" dxfId="909" priority="7" operator="equal">
      <formula>"Significant Negative"</formula>
    </cfRule>
    <cfRule type="cellIs" dxfId="908" priority="8" operator="equal">
      <formula>"Minor Positive"</formula>
    </cfRule>
    <cfRule type="cellIs" dxfId="907" priority="9" operator="equal">
      <formula>"Significant Positive"</formula>
    </cfRule>
    <cfRule type="cellIs" dxfId="906" priority="10" operator="equal">
      <formula>"Neutral"</formula>
    </cfRule>
  </conditionalFormatting>
  <conditionalFormatting sqref="N21">
    <cfRule type="cellIs" dxfId="905" priority="11" operator="equal">
      <formula>"Significant Negative"</formula>
    </cfRule>
    <cfRule type="cellIs" dxfId="904" priority="12" operator="equal">
      <formula>"Minor Negative"</formula>
    </cfRule>
    <cfRule type="cellIs" dxfId="903" priority="13" operator="equal">
      <formula>"Uncertain"</formula>
    </cfRule>
    <cfRule type="cellIs" dxfId="902" priority="14" operator="equal">
      <formula>"Neutral"</formula>
    </cfRule>
    <cfRule type="cellIs" dxfId="901" priority="15" operator="equal">
      <formula>"Minor Positive"</formula>
    </cfRule>
    <cfRule type="cellIs" dxfId="900" priority="16" operator="equal">
      <formula>"Significant Positive"</formula>
    </cfRule>
  </conditionalFormatting>
  <conditionalFormatting sqref="R12:R27">
    <cfRule type="cellIs" dxfId="899" priority="1" operator="equal">
      <formula>"Minor Negative"</formula>
    </cfRule>
    <cfRule type="cellIs" dxfId="898" priority="2" operator="equal">
      <formula>"Significant Negative"</formula>
    </cfRule>
    <cfRule type="cellIs" dxfId="897" priority="3" operator="equal">
      <formula>"Minor Positive"</formula>
    </cfRule>
    <cfRule type="cellIs" dxfId="896" priority="4" operator="equal">
      <formula>"Significant Positive"</formula>
    </cfRule>
    <cfRule type="cellIs" dxfId="895" priority="5" operator="equal">
      <formula>"Neutral"</formula>
    </cfRule>
  </conditionalFormatting>
  <dataValidations count="7">
    <dataValidation type="list" allowBlank="1" showInputMessage="1" showErrorMessage="1" sqref="D12:D27 O12:O27" xr:uid="{84211DF7-378E-4B53-B5BD-A987468C459C}">
      <formula1>"Yes,No"</formula1>
    </dataValidation>
    <dataValidation type="list" allowBlank="1" showInputMessage="1" showErrorMessage="1" sqref="R12:R27 M12:M27" xr:uid="{7C357D51-D5B7-40C0-B753-223A64A515F6}">
      <formula1>"Significant Positive,Minor Positive,Neutral,Uncertain,Minor Negative,Significant Negative"</formula1>
    </dataValidation>
    <dataValidation type="list" allowBlank="1" showInputMessage="1" showErrorMessage="1" sqref="L12:L27" xr:uid="{70625E49-C464-4FE3-A00C-74990ED9A5D7}">
      <formula1>"Permenant/Irreversible,Permenant/Reversible,Temporary/Irreversible,Temporary/Reversible,N/A"</formula1>
    </dataValidation>
    <dataValidation type="list" allowBlank="1" showInputMessage="1" showErrorMessage="1" sqref="K12:K27" xr:uid="{4501F6BE-B0DB-4CB8-93B0-10CE932FA24E}">
      <formula1>"Localised,District-wide,Regional,National,N/A"</formula1>
    </dataValidation>
    <dataValidation type="list" allowBlank="1" showInputMessage="1" showErrorMessage="1" sqref="J12:J27" xr:uid="{BD40A7C1-A33C-4C2C-B8CF-1A709CBCB3A0}">
      <formula1>"Short(&lt;5yrs),Short/Medium,Medium(10yrs),Medium/Long,Long(20+yrs),N/A"</formula1>
    </dataValidation>
    <dataValidation type="list" allowBlank="1" showInputMessage="1" showErrorMessage="1" sqref="I12:I27" xr:uid="{EA2FEAAA-79C6-4CFE-8337-D7BAAE5F70BA}">
      <formula1>"Low,Medium,High,N/A"</formula1>
    </dataValidation>
    <dataValidation type="list" allowBlank="1" showInputMessage="1" showErrorMessage="1" sqref="H12:H27" xr:uid="{9FA4C109-698E-4C75-889E-20C9E434E5BC}">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1848F-AE0F-493B-8F16-422942D12FB5}">
  <sheetPr>
    <tabColor theme="5" tint="0.59999389629810485"/>
  </sheetPr>
  <dimension ref="A1:W27"/>
  <sheetViews>
    <sheetView showGridLines="0" showWhiteSpace="0" topLeftCell="D24" zoomScale="80" zoomScaleNormal="8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130</v>
      </c>
      <c r="D1" s="63"/>
      <c r="E1" s="63"/>
      <c r="F1" s="63"/>
      <c r="G1" s="63"/>
      <c r="H1" s="63"/>
      <c r="I1" s="1"/>
      <c r="J1" s="1"/>
      <c r="K1" s="1"/>
      <c r="L1" s="1"/>
      <c r="M1" s="1"/>
      <c r="N1" s="1"/>
      <c r="O1" s="1"/>
      <c r="P1" s="1"/>
      <c r="Q1" s="1"/>
      <c r="R1" s="1"/>
      <c r="S1" s="1"/>
    </row>
    <row r="2" spans="1:23">
      <c r="A2" s="7" t="s">
        <v>241</v>
      </c>
      <c r="B2" s="228"/>
      <c r="C2" s="73" t="s">
        <v>1082</v>
      </c>
      <c r="D2" s="63"/>
      <c r="E2" s="63"/>
      <c r="F2" s="63"/>
      <c r="G2" s="63"/>
      <c r="H2" s="63"/>
      <c r="I2" s="1"/>
      <c r="J2" s="1"/>
      <c r="K2" s="1"/>
      <c r="L2" s="1"/>
      <c r="M2" s="1"/>
      <c r="N2" s="1"/>
      <c r="O2" s="1"/>
      <c r="P2" s="1"/>
      <c r="Q2" s="1"/>
      <c r="R2" s="1"/>
      <c r="S2" s="1"/>
    </row>
    <row r="3" spans="1:23">
      <c r="A3" s="8" t="s">
        <v>242</v>
      </c>
      <c r="B3" s="229"/>
      <c r="C3" s="73" t="s">
        <v>110</v>
      </c>
      <c r="D3" s="63"/>
      <c r="E3" s="63"/>
      <c r="F3" s="63"/>
      <c r="G3" s="63"/>
      <c r="H3" s="63"/>
      <c r="I3" s="1"/>
      <c r="J3" s="1"/>
      <c r="K3" s="1"/>
      <c r="L3" s="1"/>
      <c r="M3" s="1"/>
      <c r="N3" s="1"/>
      <c r="O3" s="1"/>
      <c r="P3" s="1"/>
      <c r="Q3" s="1"/>
      <c r="R3" s="1"/>
      <c r="S3" s="1"/>
    </row>
    <row r="4" spans="1:23">
      <c r="A4" s="8" t="s">
        <v>243</v>
      </c>
      <c r="B4" s="229"/>
      <c r="C4" s="45" t="s">
        <v>1083</v>
      </c>
      <c r="D4" s="63"/>
      <c r="E4" s="63"/>
      <c r="F4" s="63"/>
      <c r="G4" s="63"/>
      <c r="H4" s="63"/>
      <c r="I4" s="1"/>
      <c r="J4" s="1"/>
      <c r="K4" s="1"/>
      <c r="L4" s="1"/>
      <c r="M4" s="1"/>
      <c r="N4" s="1"/>
      <c r="O4" s="1"/>
      <c r="P4" s="1"/>
      <c r="Q4" s="1"/>
      <c r="R4" s="1"/>
      <c r="S4" s="1"/>
    </row>
    <row r="5" spans="1:23">
      <c r="A5" s="8" t="s">
        <v>244</v>
      </c>
      <c r="B5" s="229"/>
      <c r="C5" s="14" t="s">
        <v>1084</v>
      </c>
      <c r="D5" s="63"/>
      <c r="E5" s="63"/>
      <c r="F5" s="63"/>
      <c r="G5" s="63"/>
      <c r="H5" s="63"/>
      <c r="I5" s="1"/>
      <c r="J5" s="1"/>
      <c r="K5" s="1"/>
      <c r="L5" s="1"/>
      <c r="M5" s="1"/>
      <c r="N5" s="1"/>
      <c r="O5" s="1"/>
      <c r="P5" s="1"/>
      <c r="Q5" s="1"/>
      <c r="R5" s="1"/>
      <c r="S5" s="1"/>
    </row>
    <row r="6" spans="1:23" ht="57" customHeight="1">
      <c r="A6" s="8" t="s">
        <v>245</v>
      </c>
      <c r="B6" s="229"/>
      <c r="C6" s="45" t="s">
        <v>1085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6"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2156</v>
      </c>
      <c r="O12" s="227" t="s">
        <v>417</v>
      </c>
      <c r="P12" s="226" t="s">
        <v>565</v>
      </c>
      <c r="Q12" s="70" t="s">
        <v>1999</v>
      </c>
      <c r="R12" s="218" t="s">
        <v>300</v>
      </c>
      <c r="S12" s="221" t="s">
        <v>424</v>
      </c>
      <c r="T12" s="56"/>
      <c r="W12" s="12">
        <f>MATCH($C$1,RAG!$B$1:$B$89, 0)</f>
        <v>60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1086</v>
      </c>
      <c r="O13" s="65" t="s">
        <v>417</v>
      </c>
      <c r="P13" s="53"/>
      <c r="Q13" s="53"/>
      <c r="R13" s="38" t="s">
        <v>522</v>
      </c>
      <c r="S13" s="67"/>
      <c r="T13" s="57"/>
      <c r="W13" s="12">
        <f>MATCH($C$1,RAG!$B$1:$B$89, 0)</f>
        <v>60</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295</v>
      </c>
      <c r="N14" s="53" t="s">
        <v>1087</v>
      </c>
      <c r="O14" s="65" t="s">
        <v>417</v>
      </c>
      <c r="P14" s="53" t="s">
        <v>435</v>
      </c>
      <c r="Q14" s="46" t="s">
        <v>436</v>
      </c>
      <c r="R14" s="38" t="s">
        <v>295</v>
      </c>
      <c r="S14" s="53"/>
      <c r="T14" s="56"/>
      <c r="W14" s="12">
        <f>MATCH($C$1,RAG!$B$1:$B$89, 0)</f>
        <v>60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67"/>
      <c r="T15" s="58"/>
      <c r="W15" s="12">
        <f>MATCH($C$1,RAG!$B$1:$B$89, 0)</f>
        <v>60</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MATCH($C$1,RAG!$B$1:$B$89, 0)</f>
        <v>60</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982</v>
      </c>
      <c r="O17" s="65" t="s">
        <v>417</v>
      </c>
      <c r="P17" s="67"/>
      <c r="Q17" s="67"/>
      <c r="R17" s="38" t="s">
        <v>294</v>
      </c>
      <c r="S17" s="53"/>
      <c r="T17" s="58"/>
      <c r="W17" s="12">
        <f>MATCH($C$1,RAG!$B$1:$B$89, 0)</f>
        <v>60</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983</v>
      </c>
      <c r="O18" s="65" t="s">
        <v>417</v>
      </c>
      <c r="P18" s="67"/>
      <c r="Q18" s="67"/>
      <c r="R18" s="38" t="s">
        <v>295</v>
      </c>
      <c r="S18" s="67"/>
      <c r="T18" s="56"/>
      <c r="W18" s="12">
        <f>MATCH($C$1,RAG!$B$1:$B$89, 0)</f>
        <v>60</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53" t="s">
        <v>1088</v>
      </c>
      <c r="O19" s="65" t="s">
        <v>439</v>
      </c>
      <c r="P19" s="53" t="s">
        <v>435</v>
      </c>
      <c r="Q19" s="53" t="s">
        <v>1917</v>
      </c>
      <c r="R19" s="38" t="s">
        <v>295</v>
      </c>
      <c r="S19" s="67"/>
      <c r="T19" s="56"/>
      <c r="W19" s="12">
        <f>MATCH($C$1,RAG!$B$1:$B$89, 0)</f>
        <v>60</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1089</v>
      </c>
      <c r="O20" s="65" t="s">
        <v>439</v>
      </c>
      <c r="P20" s="53"/>
      <c r="Q20" s="53"/>
      <c r="R20" s="38" t="s">
        <v>294</v>
      </c>
      <c r="S20" s="53"/>
      <c r="T20" s="58"/>
      <c r="W20" s="12">
        <f>MATCH($C$1,RAG!$B$1:$B$89, 0)</f>
        <v>60</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986</v>
      </c>
      <c r="O21" s="65" t="s">
        <v>417</v>
      </c>
      <c r="P21" s="67"/>
      <c r="Q21" s="53"/>
      <c r="R21" s="38" t="s">
        <v>295</v>
      </c>
      <c r="S21" s="53"/>
      <c r="T21" s="58"/>
      <c r="W21" s="12">
        <f>MATCH($C$1,RAG!$B$1:$B$89, 0)</f>
        <v>60</v>
      </c>
    </row>
    <row r="22" spans="1:23" ht="226.5"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2157</v>
      </c>
      <c r="O22" s="65" t="s">
        <v>417</v>
      </c>
      <c r="P22" s="53" t="s">
        <v>466</v>
      </c>
      <c r="Q22" s="53" t="s">
        <v>988</v>
      </c>
      <c r="R22" s="38" t="s">
        <v>300</v>
      </c>
      <c r="S22" s="73" t="s">
        <v>468</v>
      </c>
      <c r="T22" s="56"/>
      <c r="W22" s="12">
        <f>MATCH($C$1,RAG!$B$1:$B$89, 0)</f>
        <v>60</v>
      </c>
    </row>
    <row r="23" spans="1:23" ht="279.64999999999998"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1090</v>
      </c>
      <c r="O23" s="65" t="s">
        <v>417</v>
      </c>
      <c r="P23" s="70" t="s">
        <v>575</v>
      </c>
      <c r="Q23" s="53" t="s">
        <v>2158</v>
      </c>
      <c r="R23" s="38" t="s">
        <v>300</v>
      </c>
      <c r="S23" s="67"/>
      <c r="T23" s="56"/>
      <c r="W23" s="12">
        <f>MATCH($C$1,RAG!$B$1:$B$89, 0)</f>
        <v>60</v>
      </c>
    </row>
    <row r="24" spans="1:23" ht="58">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990</v>
      </c>
      <c r="O24" s="65" t="s">
        <v>439</v>
      </c>
      <c r="P24" s="53"/>
      <c r="Q24" s="46" t="s">
        <v>479</v>
      </c>
      <c r="R24" s="38" t="s">
        <v>295</v>
      </c>
      <c r="S24" s="53"/>
      <c r="T24" s="58"/>
      <c r="W24" s="12">
        <f>MATCH($C$1,RAG!$B$1:$B$89, 0)</f>
        <v>60</v>
      </c>
    </row>
    <row r="25" spans="1:23" ht="171.6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991</v>
      </c>
      <c r="O25" s="65" t="s">
        <v>439</v>
      </c>
      <c r="P25" s="53" t="s">
        <v>483</v>
      </c>
      <c r="Q25" s="53" t="s">
        <v>484</v>
      </c>
      <c r="R25" s="38" t="s">
        <v>295</v>
      </c>
      <c r="S25" s="67"/>
      <c r="T25" s="58"/>
      <c r="W25" s="12">
        <f>MATCH($C$1,RAG!$B$1:$B$89, 0)</f>
        <v>60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11" t="s">
        <v>2122</v>
      </c>
      <c r="O26" s="65" t="s">
        <v>439</v>
      </c>
      <c r="P26" s="46" t="s">
        <v>487</v>
      </c>
      <c r="Q26" s="46" t="s">
        <v>992</v>
      </c>
      <c r="R26" s="38" t="s">
        <v>295</v>
      </c>
      <c r="S26" s="67"/>
      <c r="T26" s="58"/>
      <c r="W26" s="12">
        <f>MATCH($C$1,RAG!$B$1:$B$89, 0)</f>
        <v>60</v>
      </c>
    </row>
    <row r="27" spans="1:23" ht="163.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60</v>
      </c>
    </row>
  </sheetData>
  <sheetProtection algorithmName="SHA-512" hashValue="HFH0QV9xKmkzjD/pg1OFIsa2aIzh/4c48kpfRTR3SV1JXaAhFA5hg7c2LGx/Vpwef0sjaFdCMRg0j2sgl4Y8VQ==" saltValue="eZTmNfwXPlht9f2fVVH7ug==" spinCount="100000" sheet="1" objects="1" scenarios="1"/>
  <mergeCells count="3">
    <mergeCell ref="A10:C10"/>
    <mergeCell ref="D10:G10"/>
    <mergeCell ref="H10:S10"/>
  </mergeCells>
  <conditionalFormatting sqref="E12:E27">
    <cfRule type="cellIs" dxfId="894" priority="59" operator="greaterThan">
      <formula>0</formula>
    </cfRule>
  </conditionalFormatting>
  <conditionalFormatting sqref="F12:F14 F16:F27">
    <cfRule type="cellIs" dxfId="893" priority="58" operator="greaterThan">
      <formula>0</formula>
    </cfRule>
  </conditionalFormatting>
  <conditionalFormatting sqref="G12:G14 G16:G27">
    <cfRule type="cellIs" dxfId="892" priority="57" operator="greaterThan">
      <formula>0</formula>
    </cfRule>
  </conditionalFormatting>
  <conditionalFormatting sqref="M12:M27">
    <cfRule type="cellIs" dxfId="891" priority="6" operator="equal">
      <formula>"Minor Negative"</formula>
    </cfRule>
    <cfRule type="cellIs" dxfId="890" priority="7" operator="equal">
      <formula>"Significant Negative"</formula>
    </cfRule>
    <cfRule type="cellIs" dxfId="889" priority="8" operator="equal">
      <formula>"Minor Positive"</formula>
    </cfRule>
    <cfRule type="cellIs" dxfId="888" priority="9" operator="equal">
      <formula>"Significant Positive"</formula>
    </cfRule>
    <cfRule type="cellIs" dxfId="887" priority="10" operator="equal">
      <formula>"Neutral"</formula>
    </cfRule>
  </conditionalFormatting>
  <conditionalFormatting sqref="N21">
    <cfRule type="cellIs" dxfId="886" priority="41" operator="equal">
      <formula>"Significant Negative"</formula>
    </cfRule>
    <cfRule type="cellIs" dxfId="885" priority="42" operator="equal">
      <formula>"Minor Negative"</formula>
    </cfRule>
    <cfRule type="cellIs" dxfId="884" priority="43" operator="equal">
      <formula>"Uncertain"</formula>
    </cfRule>
    <cfRule type="cellIs" dxfId="883" priority="44" operator="equal">
      <formula>"Neutral"</formula>
    </cfRule>
    <cfRule type="cellIs" dxfId="882" priority="45" operator="equal">
      <formula>"Minor Positive"</formula>
    </cfRule>
    <cfRule type="cellIs" dxfId="881" priority="46" operator="equal">
      <formula>"Significant Positive"</formula>
    </cfRule>
  </conditionalFormatting>
  <conditionalFormatting sqref="R12:R27">
    <cfRule type="cellIs" dxfId="880" priority="1" operator="equal">
      <formula>"Minor Negative"</formula>
    </cfRule>
    <cfRule type="cellIs" dxfId="879" priority="2" operator="equal">
      <formula>"Significant Negative"</formula>
    </cfRule>
    <cfRule type="cellIs" dxfId="878" priority="3" operator="equal">
      <formula>"Minor Positive"</formula>
    </cfRule>
    <cfRule type="cellIs" dxfId="877" priority="4" operator="equal">
      <formula>"Significant Positive"</formula>
    </cfRule>
    <cfRule type="cellIs" dxfId="876" priority="5" operator="equal">
      <formula>"Neutral"</formula>
    </cfRule>
  </conditionalFormatting>
  <dataValidations count="7">
    <dataValidation type="list" allowBlank="1" showInputMessage="1" showErrorMessage="1" sqref="H12:H27" xr:uid="{5FCE1C8C-ED0E-4A9E-B7A1-592C0565B12D}">
      <formula1>"Direct,Indirect,N/A"</formula1>
    </dataValidation>
    <dataValidation type="list" allowBlank="1" showInputMessage="1" showErrorMessage="1" sqref="I12:I27" xr:uid="{BD79D1BA-8DD2-4004-A896-BB45B462FB5E}">
      <formula1>"Low,Medium,High,N/A"</formula1>
    </dataValidation>
    <dataValidation type="list" allowBlank="1" showInputMessage="1" showErrorMessage="1" sqref="J12:J27" xr:uid="{5847DD92-CD19-4FF1-AB72-CC5BA8F7E1CC}">
      <formula1>"Short(&lt;5yrs),Short/Medium,Medium(10yrs),Medium/Long,Long(20+yrs),N/A"</formula1>
    </dataValidation>
    <dataValidation type="list" allowBlank="1" showInputMessage="1" showErrorMessage="1" sqref="K12:K27" xr:uid="{2A7E08A8-781C-42F5-B548-F5F693B554D5}">
      <formula1>"Localised,District-wide,Regional,National,N/A"</formula1>
    </dataValidation>
    <dataValidation type="list" allowBlank="1" showInputMessage="1" showErrorMessage="1" sqref="L12:L27" xr:uid="{6E0C461F-60C2-4FB8-BC9A-EE7F05E49CF0}">
      <formula1>"Permenant/Irreversible,Permenant/Reversible,Temporary/Irreversible,Temporary/Reversible,N/A"</formula1>
    </dataValidation>
    <dataValidation type="list" allowBlank="1" showInputMessage="1" showErrorMessage="1" sqref="R12:R27 M12:M27" xr:uid="{9DBDB25A-C1F0-4A46-A77D-A26475DD9490}">
      <formula1>"Significant Positive,Minor Positive,Neutral,Uncertain,Minor Negative,Significant Negative"</formula1>
    </dataValidation>
    <dataValidation type="list" allowBlank="1" showInputMessage="1" showErrorMessage="1" sqref="D12:D27 O12:O27" xr:uid="{8741151E-4A53-456F-85A4-EE93F2E27803}">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18043-C2CE-4140-B261-16B12C29D34C}">
  <sheetPr codeName="Sheet17">
    <tabColor theme="5" tint="0.59999389629810485"/>
  </sheetPr>
  <dimension ref="A1:W27"/>
  <sheetViews>
    <sheetView showGridLines="0" showWhiteSpace="0" topLeftCell="C22"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131</v>
      </c>
      <c r="D1" s="63"/>
      <c r="E1" s="63"/>
      <c r="F1" s="63"/>
      <c r="G1" s="63"/>
      <c r="H1" s="63"/>
      <c r="I1" s="1"/>
      <c r="J1" s="1"/>
      <c r="K1" s="1"/>
      <c r="L1" s="1"/>
      <c r="M1" s="1"/>
      <c r="N1" s="1"/>
      <c r="O1" s="1"/>
      <c r="P1" s="1"/>
      <c r="Q1" s="1"/>
      <c r="R1" s="1"/>
      <c r="S1" s="1"/>
    </row>
    <row r="2" spans="1:23">
      <c r="A2" s="7" t="s">
        <v>241</v>
      </c>
      <c r="B2" s="228"/>
      <c r="C2" s="45" t="s">
        <v>1091</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95</v>
      </c>
      <c r="D4" s="63"/>
      <c r="E4" s="63"/>
      <c r="F4" s="63"/>
      <c r="G4" s="63"/>
      <c r="H4" s="63"/>
      <c r="I4" s="1"/>
      <c r="J4" s="1"/>
      <c r="K4" s="1"/>
      <c r="L4" s="1"/>
      <c r="M4" s="1"/>
      <c r="N4" s="1"/>
      <c r="O4" s="1"/>
      <c r="P4" s="1"/>
      <c r="Q4" s="1"/>
      <c r="R4" s="1"/>
      <c r="S4" s="1"/>
    </row>
    <row r="5" spans="1:23">
      <c r="A5" s="8" t="s">
        <v>244</v>
      </c>
      <c r="B5" s="229"/>
      <c r="C5" s="14">
        <v>4.21</v>
      </c>
      <c r="D5" s="63"/>
      <c r="E5" s="63"/>
      <c r="F5" s="63"/>
      <c r="G5" s="63"/>
      <c r="H5" s="63"/>
      <c r="I5" s="1"/>
      <c r="J5" s="1"/>
      <c r="K5" s="1"/>
      <c r="L5" s="1"/>
      <c r="M5" s="1"/>
      <c r="N5" s="1"/>
      <c r="O5" s="1"/>
      <c r="P5" s="1"/>
      <c r="Q5" s="1"/>
      <c r="R5" s="1"/>
      <c r="S5" s="1"/>
    </row>
    <row r="6" spans="1:23" ht="57" customHeight="1">
      <c r="A6" s="8" t="s">
        <v>245</v>
      </c>
      <c r="B6" s="229"/>
      <c r="C6" s="45" t="s">
        <v>1092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46178</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2</v>
      </c>
      <c r="G12" s="217">
        <f ca="1">COUNTIFS(INDIRECT("RAG!$C$"&amp;$W12&amp;":$AX$"&amp;$W12),G$11,RAG!$C$2:$AX$2,$B12)</f>
        <v>5</v>
      </c>
      <c r="H12" s="119" t="s">
        <v>418</v>
      </c>
      <c r="I12" s="119" t="s">
        <v>419</v>
      </c>
      <c r="J12" s="119" t="s">
        <v>428</v>
      </c>
      <c r="K12" s="119" t="s">
        <v>421</v>
      </c>
      <c r="L12" s="119" t="s">
        <v>430</v>
      </c>
      <c r="M12" s="218" t="s">
        <v>298</v>
      </c>
      <c r="N12" s="226" t="s">
        <v>1969</v>
      </c>
      <c r="O12" s="227" t="s">
        <v>417</v>
      </c>
      <c r="P12" s="226" t="s">
        <v>499</v>
      </c>
      <c r="Q12" s="70" t="s">
        <v>521</v>
      </c>
      <c r="R12" s="218" t="s">
        <v>294</v>
      </c>
      <c r="S12" s="221" t="s">
        <v>424</v>
      </c>
      <c r="T12" s="56"/>
      <c r="W12" s="12">
        <f>MATCH($C$1,RAG!$B$1:$B$89, 0)</f>
        <v>61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1093</v>
      </c>
      <c r="O13" s="65" t="s">
        <v>417</v>
      </c>
      <c r="P13" s="53" t="s">
        <v>584</v>
      </c>
      <c r="Q13" s="53"/>
      <c r="R13" s="38" t="s">
        <v>294</v>
      </c>
      <c r="S13" s="67"/>
      <c r="T13" s="57"/>
      <c r="W13" s="12">
        <f>MATCH($C$1,RAG!$B$1:$B$89, 0)</f>
        <v>61</v>
      </c>
    </row>
    <row r="14" spans="1:23" ht="208" customHeight="1">
      <c r="A14" s="189" t="s">
        <v>432</v>
      </c>
      <c r="B14" s="41" t="s">
        <v>31</v>
      </c>
      <c r="C14" s="40" t="s">
        <v>433</v>
      </c>
      <c r="D14" s="11" t="s">
        <v>417</v>
      </c>
      <c r="E14" s="11">
        <f ca="1">COUNTIFS(INDIRECT("RAG!$C$"&amp;$W14&amp;":$AX$"&amp;$W14),E$11,RAG!$C$2:$AX$2,$B14)</f>
        <v>5</v>
      </c>
      <c r="F14" s="11">
        <f ca="1">COUNTIFS(INDIRECT("RAG!$C$"&amp;$W14&amp;":$AX$"&amp;$W14),F$11,RAG!$C$2:$AX$2,$B14)</f>
        <v>2</v>
      </c>
      <c r="G14" s="11">
        <f ca="1">COUNTIFS(INDIRECT("RAG!$C$"&amp;$W14&amp;":$AX$"&amp;$W14),G$11,RAG!$C$2:$AX$2,$B14)</f>
        <v>1</v>
      </c>
      <c r="H14" s="47" t="s">
        <v>230</v>
      </c>
      <c r="I14" s="47" t="s">
        <v>230</v>
      </c>
      <c r="J14" s="47" t="s">
        <v>230</v>
      </c>
      <c r="K14" s="47" t="s">
        <v>230</v>
      </c>
      <c r="L14" s="47" t="s">
        <v>230</v>
      </c>
      <c r="M14" s="38" t="s">
        <v>295</v>
      </c>
      <c r="N14" s="53" t="s">
        <v>1094</v>
      </c>
      <c r="O14" s="65" t="s">
        <v>417</v>
      </c>
      <c r="P14" s="53" t="s">
        <v>435</v>
      </c>
      <c r="Q14" s="70" t="s">
        <v>524</v>
      </c>
      <c r="R14" s="38" t="s">
        <v>295</v>
      </c>
      <c r="S14" s="53"/>
      <c r="T14" s="56"/>
      <c r="W14" s="12">
        <f>MATCH($C$1,RAG!$B$1:$B$89, 0)</f>
        <v>61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61</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61</v>
      </c>
    </row>
    <row r="17" spans="1:23" ht="87">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2141</v>
      </c>
      <c r="O17" s="65" t="s">
        <v>417</v>
      </c>
      <c r="P17" s="67"/>
      <c r="Q17" s="66"/>
      <c r="R17" s="38" t="s">
        <v>294</v>
      </c>
      <c r="S17" s="53"/>
      <c r="T17" s="58"/>
      <c r="W17" s="12">
        <f>MATCH($C$1,RAG!$B$1:$B$89, 0)</f>
        <v>61</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1095</v>
      </c>
      <c r="O18" s="65" t="s">
        <v>417</v>
      </c>
      <c r="P18" s="67"/>
      <c r="Q18" s="53"/>
      <c r="R18" s="38" t="s">
        <v>295</v>
      </c>
      <c r="S18" s="67"/>
      <c r="T18" s="56"/>
      <c r="W18" s="12">
        <f>MATCH($C$1,RAG!$B$1:$B$89, 0)</f>
        <v>61</v>
      </c>
    </row>
    <row r="19" spans="1:23" ht="139" customHeight="1">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230</v>
      </c>
      <c r="I19" s="47" t="s">
        <v>230</v>
      </c>
      <c r="J19" s="47" t="s">
        <v>230</v>
      </c>
      <c r="K19" s="47" t="s">
        <v>230</v>
      </c>
      <c r="L19" s="47" t="s">
        <v>230</v>
      </c>
      <c r="M19" s="38" t="s">
        <v>295</v>
      </c>
      <c r="N19" s="53" t="s">
        <v>1096</v>
      </c>
      <c r="O19" s="65" t="s">
        <v>439</v>
      </c>
      <c r="P19" s="53" t="s">
        <v>435</v>
      </c>
      <c r="Q19" s="53" t="s">
        <v>587</v>
      </c>
      <c r="R19" s="38" t="s">
        <v>295</v>
      </c>
      <c r="S19" s="67"/>
      <c r="T19" s="56"/>
      <c r="W19" s="12">
        <f>MATCH($C$1,RAG!$B$1:$B$89, 0)</f>
        <v>61</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1097</v>
      </c>
      <c r="O20" s="65" t="s">
        <v>439</v>
      </c>
      <c r="P20" s="53"/>
      <c r="Q20" s="53"/>
      <c r="R20" s="38" t="s">
        <v>522</v>
      </c>
      <c r="S20" s="53"/>
      <c r="T20" s="58"/>
      <c r="W20" s="12">
        <f>MATCH($C$1,RAG!$B$1:$B$89, 0)</f>
        <v>61</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1098</v>
      </c>
      <c r="O21" s="65" t="s">
        <v>417</v>
      </c>
      <c r="P21" s="67"/>
      <c r="Q21" s="53"/>
      <c r="R21" s="38" t="s">
        <v>295</v>
      </c>
      <c r="S21" s="53"/>
      <c r="T21" s="58"/>
      <c r="W21" s="12">
        <f>MATCH($C$1,RAG!$B$1:$B$89, 0)</f>
        <v>61</v>
      </c>
    </row>
    <row r="22" spans="1:23" ht="183" customHeight="1">
      <c r="A22" s="189" t="s">
        <v>463</v>
      </c>
      <c r="B22" s="41" t="s">
        <v>15</v>
      </c>
      <c r="C22" s="40" t="s">
        <v>464</v>
      </c>
      <c r="D22" s="11" t="s">
        <v>417</v>
      </c>
      <c r="E22" s="11">
        <f ca="1">COUNTIFS(INDIRECT("RAG!$C$"&amp;$W22&amp;":$AX$"&amp;$W22),E$11,RAG!$C$2:$AX$2,$B22)</f>
        <v>2</v>
      </c>
      <c r="F22" s="11">
        <f ca="1">COUNTIFS(INDIRECT("RAG!$C$"&amp;$W22&amp;":$AX$"&amp;$W22),F$11,RAG!$C$2:$AX$2,$B22)</f>
        <v>0</v>
      </c>
      <c r="G22" s="11">
        <f ca="1">COUNTIFS(INDIRECT("RAG!$C$"&amp;$W22&amp;":$AX$"&amp;$W22),G$11,RAG!$C$2:$AX$2,$B22)</f>
        <v>3</v>
      </c>
      <c r="H22" s="47" t="s">
        <v>418</v>
      </c>
      <c r="I22" s="47" t="s">
        <v>458</v>
      </c>
      <c r="J22" s="47" t="s">
        <v>428</v>
      </c>
      <c r="K22" s="47" t="s">
        <v>421</v>
      </c>
      <c r="L22" s="47" t="s">
        <v>430</v>
      </c>
      <c r="M22" s="38" t="s">
        <v>300</v>
      </c>
      <c r="N22" s="53" t="s">
        <v>1099</v>
      </c>
      <c r="O22" s="65" t="s">
        <v>417</v>
      </c>
      <c r="P22" s="53" t="s">
        <v>551</v>
      </c>
      <c r="Q22" s="53" t="s">
        <v>552</v>
      </c>
      <c r="R22" s="38" t="s">
        <v>300</v>
      </c>
      <c r="S22" s="73" t="s">
        <v>468</v>
      </c>
      <c r="T22" s="56"/>
      <c r="W22" s="12">
        <f>MATCH($C$1,RAG!$B$1:$B$89, 0)</f>
        <v>61</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297</v>
      </c>
      <c r="N23" s="53" t="s">
        <v>2159</v>
      </c>
      <c r="O23" s="65" t="s">
        <v>417</v>
      </c>
      <c r="P23" s="72" t="s">
        <v>473</v>
      </c>
      <c r="Q23" s="53" t="s">
        <v>707</v>
      </c>
      <c r="R23" s="38" t="s">
        <v>297</v>
      </c>
      <c r="S23" s="67"/>
      <c r="T23" s="56"/>
      <c r="W23" s="12">
        <f>MATCH($C$1,RAG!$B$1:$B$89, 0)</f>
        <v>61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1100</v>
      </c>
      <c r="O24" s="65" t="s">
        <v>439</v>
      </c>
      <c r="P24" s="53" t="s">
        <v>555</v>
      </c>
      <c r="Q24" s="70" t="s">
        <v>593</v>
      </c>
      <c r="R24" s="38" t="s">
        <v>295</v>
      </c>
      <c r="S24" s="53"/>
      <c r="T24" s="58"/>
      <c r="W24" s="12">
        <f>MATCH($C$1,RAG!$B$1:$B$89, 0)</f>
        <v>61</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2160</v>
      </c>
      <c r="O25" s="65" t="s">
        <v>439</v>
      </c>
      <c r="P25" s="53" t="s">
        <v>483</v>
      </c>
      <c r="Q25" s="53" t="s">
        <v>558</v>
      </c>
      <c r="R25" s="79" t="s">
        <v>295</v>
      </c>
      <c r="S25" s="67"/>
      <c r="T25" s="58"/>
      <c r="W25" s="12">
        <f>MATCH($C$1,RAG!$B$1:$B$89, 0)</f>
        <v>61</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2142</v>
      </c>
      <c r="O26" s="65" t="s">
        <v>439</v>
      </c>
      <c r="P26" s="46" t="s">
        <v>487</v>
      </c>
      <c r="Q26" s="46" t="s">
        <v>705</v>
      </c>
      <c r="R26" s="38" t="s">
        <v>295</v>
      </c>
      <c r="S26" s="67"/>
      <c r="T26" s="58"/>
      <c r="W26" s="12">
        <f>MATCH($C$1,RAG!$B$1:$B$89, 0)</f>
        <v>61</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MATCH($C$1,RAG!$B$1:$B$89, 0)</f>
        <v>61</v>
      </c>
    </row>
  </sheetData>
  <sheetProtection algorithmName="SHA-512" hashValue="B60sNMSAkAOnay7Uw7OkpAx5oZaV7EYWHG7brnD+dh/kpUo1blbT5jSILuIFSwmD0kEfpT723MEC3ZsLSsoy0Q==" saltValue="D0GYs8MMsHyoPUMUZms5fw==" spinCount="100000" sheet="1" objects="1" scenarios="1"/>
  <mergeCells count="3">
    <mergeCell ref="A10:C10"/>
    <mergeCell ref="D10:G10"/>
    <mergeCell ref="H10:S10"/>
  </mergeCells>
  <conditionalFormatting sqref="E12:E27">
    <cfRule type="cellIs" dxfId="875" priority="33" operator="greaterThan">
      <formula>0</formula>
    </cfRule>
  </conditionalFormatting>
  <conditionalFormatting sqref="F12:F14 F16:F27">
    <cfRule type="cellIs" dxfId="874" priority="32" operator="greaterThan">
      <formula>0</formula>
    </cfRule>
  </conditionalFormatting>
  <conditionalFormatting sqref="G12:G14 G16:G27">
    <cfRule type="cellIs" dxfId="873" priority="31" operator="greaterThan">
      <formula>0</formula>
    </cfRule>
  </conditionalFormatting>
  <conditionalFormatting sqref="M12:M27">
    <cfRule type="cellIs" dxfId="872" priority="6" operator="equal">
      <formula>"Minor Negative"</formula>
    </cfRule>
    <cfRule type="cellIs" dxfId="871" priority="7" operator="equal">
      <formula>"Significant Negative"</formula>
    </cfRule>
    <cfRule type="cellIs" dxfId="870" priority="8" operator="equal">
      <formula>"Minor Positive"</formula>
    </cfRule>
    <cfRule type="cellIs" dxfId="869" priority="9" operator="equal">
      <formula>"Significant Positive"</formula>
    </cfRule>
    <cfRule type="cellIs" dxfId="868" priority="10" operator="equal">
      <formula>"Neutral"</formula>
    </cfRule>
  </conditionalFormatting>
  <conditionalFormatting sqref="N21">
    <cfRule type="cellIs" dxfId="867" priority="34" operator="equal">
      <formula>"Significant Negative"</formula>
    </cfRule>
    <cfRule type="cellIs" dxfId="866" priority="35" operator="equal">
      <formula>"Minor Negative"</formula>
    </cfRule>
    <cfRule type="cellIs" dxfId="865" priority="36" operator="equal">
      <formula>"Uncertain"</formula>
    </cfRule>
    <cfRule type="cellIs" dxfId="864" priority="37" operator="equal">
      <formula>"Neutral"</formula>
    </cfRule>
    <cfRule type="cellIs" dxfId="863" priority="38" operator="equal">
      <formula>"Minor Positive"</formula>
    </cfRule>
    <cfRule type="cellIs" dxfId="862" priority="39" operator="equal">
      <formula>"Significant Positive"</formula>
    </cfRule>
  </conditionalFormatting>
  <conditionalFormatting sqref="R12:R27">
    <cfRule type="cellIs" dxfId="861" priority="1" operator="equal">
      <formula>"Minor Negative"</formula>
    </cfRule>
    <cfRule type="cellIs" dxfId="860" priority="2" operator="equal">
      <formula>"Significant Negative"</formula>
    </cfRule>
    <cfRule type="cellIs" dxfId="859" priority="3" operator="equal">
      <formula>"Minor Positive"</formula>
    </cfRule>
    <cfRule type="cellIs" dxfId="858" priority="4" operator="equal">
      <formula>"Significant Positive"</formula>
    </cfRule>
    <cfRule type="cellIs" dxfId="857" priority="5" operator="equal">
      <formula>"Neutral"</formula>
    </cfRule>
  </conditionalFormatting>
  <dataValidations count="7">
    <dataValidation type="list" allowBlank="1" showInputMessage="1" showErrorMessage="1" sqref="H12:H27" xr:uid="{E0A9475C-86C4-4F4D-A868-386C2760E96E}">
      <formula1>"Direct,Indirect,N/A"</formula1>
    </dataValidation>
    <dataValidation type="list" allowBlank="1" showInputMessage="1" showErrorMessage="1" sqref="I12:I27" xr:uid="{96FEA261-26C2-43B1-B014-6952D00EC9B1}">
      <formula1>"Low,Medium,High,N/A"</formula1>
    </dataValidation>
    <dataValidation type="list" allowBlank="1" showInputMessage="1" showErrorMessage="1" sqref="J12:J27" xr:uid="{CA14D2C7-9067-4593-9318-F4E45226D88B}">
      <formula1>"Short(&lt;5yrs),Short/Medium,Medium(10yrs),Medium/Long,Long(20+yrs),N/A"</formula1>
    </dataValidation>
    <dataValidation type="list" allowBlank="1" showInputMessage="1" showErrorMessage="1" sqref="K12:K27" xr:uid="{EC77E834-3B63-4676-BDBD-6A1796A45C33}">
      <formula1>"Localised,District-wide,Regional,National,N/A"</formula1>
    </dataValidation>
    <dataValidation type="list" allowBlank="1" showInputMessage="1" showErrorMessage="1" sqref="L12:L27" xr:uid="{3D9A87A8-FFEE-441B-9438-B13FFB4FC5BA}">
      <formula1>"Permenant/Irreversible,Permenant/Reversible,Temporary/Irreversible,Temporary/Reversible,N/A"</formula1>
    </dataValidation>
    <dataValidation type="list" allowBlank="1" showInputMessage="1" showErrorMessage="1" sqref="R12:R27 M12:M27" xr:uid="{B916DA1C-DF36-49D0-83DF-6CDF5E2A8307}">
      <formula1>"Significant Positive,Minor Positive,Neutral,Uncertain,Minor Negative,Significant Negative"</formula1>
    </dataValidation>
    <dataValidation type="list" allowBlank="1" showInputMessage="1" showErrorMessage="1" sqref="D12:D27 P25 O12:O27" xr:uid="{2861AB51-831F-414E-A4A7-C4B4E0EA4401}">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2CDAB-C926-488B-809D-65D53B378207}">
  <sheetPr>
    <tabColor theme="5" tint="0.59999389629810485"/>
  </sheetPr>
  <dimension ref="A1:W27"/>
  <sheetViews>
    <sheetView showGridLines="0" showWhiteSpace="0" topLeftCell="C24"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132</v>
      </c>
      <c r="D1" s="63"/>
      <c r="E1" s="63"/>
      <c r="F1" s="63"/>
      <c r="G1" s="63"/>
      <c r="H1" s="63"/>
      <c r="I1" s="1"/>
      <c r="J1" s="1"/>
      <c r="K1" s="1"/>
      <c r="L1" s="1"/>
      <c r="M1" s="1"/>
      <c r="N1" s="1"/>
      <c r="O1" s="1"/>
      <c r="P1" s="1"/>
      <c r="Q1" s="1"/>
      <c r="R1" s="1"/>
      <c r="S1" s="1"/>
    </row>
    <row r="2" spans="1:23">
      <c r="A2" s="7" t="s">
        <v>241</v>
      </c>
      <c r="B2" s="228"/>
      <c r="C2" s="73" t="s">
        <v>1101</v>
      </c>
      <c r="D2" s="63"/>
      <c r="E2" s="63"/>
      <c r="F2" s="63"/>
      <c r="G2" s="63"/>
      <c r="H2" s="63"/>
      <c r="I2" s="1"/>
      <c r="J2" s="1"/>
      <c r="K2" s="1"/>
      <c r="L2" s="1"/>
      <c r="M2" s="1"/>
      <c r="N2" s="1"/>
      <c r="O2" s="1"/>
      <c r="P2" s="1"/>
      <c r="Q2" s="1"/>
      <c r="R2" s="1"/>
      <c r="S2" s="1"/>
    </row>
    <row r="3" spans="1:23">
      <c r="A3" s="8" t="s">
        <v>242</v>
      </c>
      <c r="B3" s="229"/>
      <c r="C3" s="73" t="s">
        <v>1102</v>
      </c>
      <c r="D3" s="63"/>
      <c r="E3" s="63"/>
      <c r="F3" s="63"/>
      <c r="G3" s="63"/>
      <c r="H3" s="63"/>
      <c r="I3" s="1"/>
      <c r="J3" s="1"/>
      <c r="K3" s="1"/>
      <c r="L3" s="1"/>
      <c r="M3" s="1"/>
      <c r="N3" s="1"/>
      <c r="O3" s="1"/>
      <c r="P3" s="1"/>
      <c r="Q3" s="1"/>
      <c r="R3" s="1"/>
      <c r="S3" s="1"/>
    </row>
    <row r="4" spans="1:23">
      <c r="A4" s="8" t="s">
        <v>243</v>
      </c>
      <c r="B4" s="229"/>
      <c r="C4" s="45">
        <v>85</v>
      </c>
      <c r="D4" s="63"/>
      <c r="E4" s="63"/>
      <c r="F4" s="63"/>
      <c r="G4" s="63"/>
      <c r="H4" s="63"/>
      <c r="I4" s="1"/>
      <c r="J4" s="1"/>
      <c r="K4" s="1"/>
      <c r="L4" s="1"/>
      <c r="M4" s="1"/>
      <c r="N4" s="1"/>
      <c r="O4" s="1"/>
      <c r="P4" s="1"/>
      <c r="Q4" s="1"/>
      <c r="R4" s="1"/>
      <c r="S4" s="1"/>
    </row>
    <row r="5" spans="1:23">
      <c r="A5" s="8" t="s">
        <v>244</v>
      </c>
      <c r="B5" s="229"/>
      <c r="C5" s="14">
        <v>4.12</v>
      </c>
      <c r="D5" s="63"/>
      <c r="E5" s="63"/>
      <c r="F5" s="63"/>
      <c r="G5" s="63"/>
      <c r="H5" s="63"/>
      <c r="I5" s="1"/>
      <c r="J5" s="1"/>
      <c r="K5" s="1"/>
      <c r="L5" s="1"/>
      <c r="M5" s="1"/>
      <c r="N5" s="1"/>
      <c r="O5" s="1"/>
      <c r="P5" s="1"/>
      <c r="Q5" s="1"/>
      <c r="R5" s="1"/>
      <c r="S5" s="1"/>
    </row>
    <row r="6" spans="1:23" ht="57" customHeight="1">
      <c r="A6" s="8" t="s">
        <v>245</v>
      </c>
      <c r="B6" s="229"/>
      <c r="C6" s="45" t="s">
        <v>1103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46190</v>
      </c>
      <c r="D9" s="1" t="s">
        <v>636</v>
      </c>
      <c r="E9" s="1" t="s">
        <v>406</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2</v>
      </c>
      <c r="G12" s="217">
        <f ca="1">COUNTIFS(INDIRECT("RAG!$C$"&amp;$W12&amp;":$AX$"&amp;$W12),G$11,RAG!$C$2:$AX$2,$B12)</f>
        <v>5</v>
      </c>
      <c r="H12" s="119" t="s">
        <v>418</v>
      </c>
      <c r="I12" s="119" t="s">
        <v>419</v>
      </c>
      <c r="J12" s="119" t="s">
        <v>428</v>
      </c>
      <c r="K12" s="119" t="s">
        <v>421</v>
      </c>
      <c r="L12" s="119" t="s">
        <v>430</v>
      </c>
      <c r="M12" s="218" t="s">
        <v>298</v>
      </c>
      <c r="N12" s="226" t="s">
        <v>2161</v>
      </c>
      <c r="O12" s="227" t="s">
        <v>417</v>
      </c>
      <c r="P12" s="226" t="s">
        <v>499</v>
      </c>
      <c r="Q12" s="70" t="s">
        <v>2162</v>
      </c>
      <c r="R12" s="218" t="s">
        <v>294</v>
      </c>
      <c r="S12" s="221" t="s">
        <v>424</v>
      </c>
      <c r="T12" s="56"/>
      <c r="W12" s="12">
        <f>MATCH($C$1,RAG!$B$1:$B$89, 0)</f>
        <v>62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1104</v>
      </c>
      <c r="O13" s="65" t="s">
        <v>417</v>
      </c>
      <c r="P13" s="53" t="s">
        <v>584</v>
      </c>
      <c r="Q13" s="53"/>
      <c r="R13" s="38" t="s">
        <v>294</v>
      </c>
      <c r="S13" s="67"/>
      <c r="T13" s="57"/>
      <c r="W13" s="12">
        <f>MATCH($C$1,RAG!$B$1:$B$89, 0)</f>
        <v>62</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1105</v>
      </c>
      <c r="O14" s="65" t="s">
        <v>417</v>
      </c>
      <c r="P14" s="53" t="s">
        <v>435</v>
      </c>
      <c r="Q14" s="70" t="s">
        <v>524</v>
      </c>
      <c r="R14" s="38" t="s">
        <v>295</v>
      </c>
      <c r="S14" s="53"/>
      <c r="T14" s="56"/>
      <c r="W14" s="12">
        <f>MATCH($C$1,RAG!$B$1:$B$89, 0)</f>
        <v>62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62</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62</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MATCH($C$1,RAG!$B$1:$B$89, 0)</f>
        <v>62</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2163</v>
      </c>
      <c r="O18" s="65" t="s">
        <v>417</v>
      </c>
      <c r="P18" s="67"/>
      <c r="Q18" s="53"/>
      <c r="R18" s="38" t="s">
        <v>298</v>
      </c>
      <c r="S18" s="67"/>
      <c r="T18" s="56"/>
      <c r="W18" s="12">
        <f>MATCH($C$1,RAG!$B$1:$B$89, 0)</f>
        <v>62</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295</v>
      </c>
      <c r="N19" s="93" t="s">
        <v>2164</v>
      </c>
      <c r="O19" s="65" t="s">
        <v>439</v>
      </c>
      <c r="P19" s="53" t="s">
        <v>435</v>
      </c>
      <c r="Q19" s="53" t="s">
        <v>1917</v>
      </c>
      <c r="R19" s="38" t="s">
        <v>295</v>
      </c>
      <c r="S19" s="67"/>
      <c r="T19" s="56"/>
      <c r="W19" s="12">
        <f>MATCH($C$1,RAG!$B$1:$B$89, 0)</f>
        <v>62</v>
      </c>
    </row>
    <row r="20" spans="1:23" ht="183" customHeight="1">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47" t="s">
        <v>418</v>
      </c>
      <c r="I20" s="47" t="s">
        <v>427</v>
      </c>
      <c r="J20" s="47" t="s">
        <v>428</v>
      </c>
      <c r="K20" s="47" t="s">
        <v>421</v>
      </c>
      <c r="L20" s="47" t="s">
        <v>430</v>
      </c>
      <c r="M20" s="38" t="s">
        <v>298</v>
      </c>
      <c r="N20" s="53" t="s">
        <v>1106</v>
      </c>
      <c r="O20" s="65" t="s">
        <v>439</v>
      </c>
      <c r="P20" s="53"/>
      <c r="Q20" s="53"/>
      <c r="R20" s="38" t="s">
        <v>298</v>
      </c>
      <c r="S20" s="53"/>
      <c r="T20" s="58"/>
      <c r="W20" s="12">
        <f>MATCH($C$1,RAG!$B$1:$B$89, 0)</f>
        <v>62</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1107</v>
      </c>
      <c r="O21" s="65" t="s">
        <v>417</v>
      </c>
      <c r="P21" s="67"/>
      <c r="Q21" s="53"/>
      <c r="R21" s="38" t="s">
        <v>295</v>
      </c>
      <c r="S21" s="53"/>
      <c r="T21" s="58"/>
      <c r="W21" s="12">
        <f>MATCH($C$1,RAG!$B$1:$B$89, 0)</f>
        <v>62</v>
      </c>
    </row>
    <row r="22" spans="1:23" ht="183" customHeight="1">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1108</v>
      </c>
      <c r="O22" s="65" t="s">
        <v>417</v>
      </c>
      <c r="P22" s="53" t="s">
        <v>466</v>
      </c>
      <c r="Q22" s="53" t="s">
        <v>605</v>
      </c>
      <c r="R22" s="38" t="s">
        <v>300</v>
      </c>
      <c r="S22" s="73" t="s">
        <v>468</v>
      </c>
      <c r="T22" s="56"/>
      <c r="W22" s="12">
        <f>MATCH($C$1,RAG!$B$1:$B$89, 0)</f>
        <v>62</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MATCH($C$1,RAG!$B$1:$B$89, 0)</f>
        <v>62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1109</v>
      </c>
      <c r="O24" s="65" t="s">
        <v>439</v>
      </c>
      <c r="P24" s="53" t="s">
        <v>555</v>
      </c>
      <c r="Q24" s="70" t="s">
        <v>608</v>
      </c>
      <c r="R24" s="38" t="s">
        <v>295</v>
      </c>
      <c r="S24" s="53"/>
      <c r="T24" s="58"/>
      <c r="W24" s="12">
        <f>MATCH($C$1,RAG!$B$1:$B$89, 0)</f>
        <v>62</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1110</v>
      </c>
      <c r="O25" s="65" t="s">
        <v>439</v>
      </c>
      <c r="P25" s="53" t="s">
        <v>483</v>
      </c>
      <c r="Q25" s="53" t="s">
        <v>484</v>
      </c>
      <c r="R25" s="38" t="s">
        <v>295</v>
      </c>
      <c r="S25" s="67"/>
      <c r="T25" s="58"/>
      <c r="W25" s="12">
        <f>MATCH($C$1,RAG!$B$1:$B$89, 0)</f>
        <v>62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W26" s="12">
        <f>MATCH($C$1,RAG!$B$1:$B$89, 0)</f>
        <v>62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62</v>
      </c>
    </row>
  </sheetData>
  <sheetProtection algorithmName="SHA-512" hashValue="e+b2F/jcqGComAg3+NQK+EBWlvwwIg5+TD9HytboI5oPGPTKCdBP3hLOasUpy5FB3LYnZRAxRrtGAUvrSWKSlg==" saltValue="W6nMx0G/wXhwQ0B3HJXIPg==" spinCount="100000" sheet="1" objects="1" scenarios="1"/>
  <mergeCells count="3">
    <mergeCell ref="A10:C10"/>
    <mergeCell ref="D10:G10"/>
    <mergeCell ref="H10:S10"/>
  </mergeCells>
  <conditionalFormatting sqref="E12:E27">
    <cfRule type="cellIs" dxfId="856" priority="155" operator="greaterThan">
      <formula>0</formula>
    </cfRule>
  </conditionalFormatting>
  <conditionalFormatting sqref="F12:F14 F16:F27">
    <cfRule type="cellIs" dxfId="855" priority="154" operator="greaterThan">
      <formula>0</formula>
    </cfRule>
  </conditionalFormatting>
  <conditionalFormatting sqref="G12:G14 G16:G27">
    <cfRule type="cellIs" dxfId="854" priority="153" operator="greaterThan">
      <formula>0</formula>
    </cfRule>
  </conditionalFormatting>
  <conditionalFormatting sqref="M12:M27">
    <cfRule type="cellIs" dxfId="853" priority="6" operator="equal">
      <formula>"Minor Negative"</formula>
    </cfRule>
    <cfRule type="cellIs" dxfId="852" priority="7" operator="equal">
      <formula>"Significant Negative"</formula>
    </cfRule>
    <cfRule type="cellIs" dxfId="851" priority="8" operator="equal">
      <formula>"Minor Positive"</formula>
    </cfRule>
    <cfRule type="cellIs" dxfId="850" priority="9" operator="equal">
      <formula>"Significant Positive"</formula>
    </cfRule>
    <cfRule type="cellIs" dxfId="849" priority="10" operator="equal">
      <formula>"Neutral"</formula>
    </cfRule>
  </conditionalFormatting>
  <conditionalFormatting sqref="N21">
    <cfRule type="cellIs" dxfId="848" priority="61" operator="equal">
      <formula>"Significant Negative"</formula>
    </cfRule>
    <cfRule type="cellIs" dxfId="847" priority="62" operator="equal">
      <formula>"Minor Negative"</formula>
    </cfRule>
    <cfRule type="cellIs" dxfId="846" priority="63" operator="equal">
      <formula>"Uncertain"</formula>
    </cfRule>
    <cfRule type="cellIs" dxfId="845" priority="64" operator="equal">
      <formula>"Neutral"</formula>
    </cfRule>
    <cfRule type="cellIs" dxfId="844" priority="65" operator="equal">
      <formula>"Minor Positive"</formula>
    </cfRule>
    <cfRule type="cellIs" dxfId="843" priority="66" operator="equal">
      <formula>"Significant Positive"</formula>
    </cfRule>
  </conditionalFormatting>
  <conditionalFormatting sqref="R12:R27">
    <cfRule type="cellIs" dxfId="842" priority="1" operator="equal">
      <formula>"Minor Negative"</formula>
    </cfRule>
    <cfRule type="cellIs" dxfId="841" priority="2" operator="equal">
      <formula>"Significant Negative"</formula>
    </cfRule>
    <cfRule type="cellIs" dxfId="840" priority="3" operator="equal">
      <formula>"Minor Positive"</formula>
    </cfRule>
    <cfRule type="cellIs" dxfId="839" priority="4" operator="equal">
      <formula>"Significant Positive"</formula>
    </cfRule>
    <cfRule type="cellIs" dxfId="838" priority="5" operator="equal">
      <formula>"Neutral"</formula>
    </cfRule>
  </conditionalFormatting>
  <dataValidations count="7">
    <dataValidation type="list" allowBlank="1" showInputMessage="1" showErrorMessage="1" sqref="H12:H27" xr:uid="{D17E62D6-BD65-4546-91E1-30A3C0D56D80}">
      <formula1>"Direct,Indirect,N/A"</formula1>
    </dataValidation>
    <dataValidation type="list" allowBlank="1" showInputMessage="1" showErrorMessage="1" sqref="I12:I27" xr:uid="{C0842395-EB68-46F0-9210-CD73D66764B2}">
      <formula1>"Low,Medium,High,N/A"</formula1>
    </dataValidation>
    <dataValidation type="list" allowBlank="1" showInputMessage="1" showErrorMessage="1" sqref="J12:J27" xr:uid="{87A5ED71-80D0-417E-90D0-25AE8F1C9627}">
      <formula1>"Short(&lt;5yrs),Short/Medium,Medium(10yrs),Medium/Long,Long(20+yrs),N/A"</formula1>
    </dataValidation>
    <dataValidation type="list" allowBlank="1" showInputMessage="1" showErrorMessage="1" sqref="K12:K27" xr:uid="{10644006-53C2-45A9-8507-DE80E484678F}">
      <formula1>"Localised,District-wide,Regional,National,N/A"</formula1>
    </dataValidation>
    <dataValidation type="list" allowBlank="1" showInputMessage="1" showErrorMessage="1" sqref="L12:L27" xr:uid="{C3226507-4AAE-44A9-A618-93BB0B16143A}">
      <formula1>"Permenant/Irreversible,Permenant/Reversible,Temporary/Irreversible,Temporary/Reversible,N/A"</formula1>
    </dataValidation>
    <dataValidation type="list" allowBlank="1" showInputMessage="1" showErrorMessage="1" sqref="M12:M27 R12:R27" xr:uid="{5E6BAD18-B49A-452D-B741-94112876D83C}">
      <formula1>"Significant Positive,Minor Positive,Neutral,Uncertain,Minor Negative,Significant Negative"</formula1>
    </dataValidation>
    <dataValidation type="list" allowBlank="1" showInputMessage="1" showErrorMessage="1" sqref="D12:D27 O12:O27" xr:uid="{2BF51848-D349-4D84-B6B1-647AA08A3B69}">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CA9F-6C27-4770-99F6-E0A744CD566C}">
  <sheetPr>
    <tabColor theme="5" tint="0.59999389629810485"/>
  </sheetPr>
  <dimension ref="A1:W27"/>
  <sheetViews>
    <sheetView showGridLines="0" showWhiteSpace="0" zoomScaleNormal="100" zoomScaleSheetLayoutView="51" zoomScalePageLayoutView="20" workbookViewId="0">
      <pane xSplit="2" topLeftCell="C1" activePane="topRight" state="frozen"/>
      <selection activeCell="P6" sqref="P6"/>
      <selection pane="topRight" activeCell="C1" sqref="C1"/>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133</v>
      </c>
      <c r="D1" s="63"/>
      <c r="E1" s="63"/>
      <c r="F1" s="63"/>
      <c r="G1" s="63"/>
      <c r="H1" s="63"/>
      <c r="I1" s="1"/>
      <c r="J1" s="1"/>
      <c r="K1" s="1"/>
      <c r="L1" s="1"/>
      <c r="M1" s="1"/>
      <c r="N1" s="1"/>
      <c r="O1" s="1"/>
      <c r="P1" s="1"/>
      <c r="Q1" s="1"/>
      <c r="R1" s="1"/>
      <c r="S1" s="1"/>
    </row>
    <row r="2" spans="1:23">
      <c r="A2" s="7" t="s">
        <v>241</v>
      </c>
      <c r="B2" s="228"/>
      <c r="C2" s="73" t="s">
        <v>1112</v>
      </c>
      <c r="D2" s="63"/>
      <c r="E2" s="63"/>
      <c r="F2" s="63"/>
      <c r="G2" s="63"/>
      <c r="H2" s="63"/>
      <c r="I2" s="1"/>
      <c r="J2" s="1"/>
      <c r="K2" s="1"/>
      <c r="L2" s="1"/>
      <c r="M2" s="1"/>
      <c r="N2" s="1"/>
      <c r="O2" s="1"/>
      <c r="P2" s="1"/>
      <c r="Q2" s="1"/>
      <c r="R2" s="1"/>
      <c r="S2" s="1"/>
    </row>
    <row r="3" spans="1:23">
      <c r="A3" s="8" t="s">
        <v>242</v>
      </c>
      <c r="B3" s="229"/>
      <c r="C3" s="73" t="s">
        <v>110</v>
      </c>
      <c r="D3" s="63"/>
      <c r="E3" s="63"/>
      <c r="F3" s="63"/>
      <c r="G3" s="63"/>
      <c r="H3" s="63"/>
      <c r="I3" s="1"/>
      <c r="J3" s="1"/>
      <c r="K3" s="1"/>
      <c r="L3" s="1"/>
      <c r="M3" s="1"/>
      <c r="N3" s="1"/>
      <c r="O3" s="1"/>
      <c r="P3" s="1"/>
      <c r="Q3" s="1"/>
      <c r="R3" s="1"/>
      <c r="S3" s="1"/>
    </row>
    <row r="4" spans="1:23">
      <c r="A4" s="8" t="s">
        <v>243</v>
      </c>
      <c r="B4" s="229"/>
      <c r="C4" s="45" t="s">
        <v>1113</v>
      </c>
      <c r="D4" s="63"/>
      <c r="E4" s="63"/>
      <c r="F4" s="63"/>
      <c r="G4" s="63"/>
      <c r="H4" s="63"/>
      <c r="I4" s="1"/>
      <c r="J4" s="1"/>
      <c r="K4" s="1"/>
      <c r="L4" s="1"/>
      <c r="M4" s="1"/>
      <c r="N4" s="1"/>
      <c r="O4" s="1"/>
      <c r="P4" s="1"/>
      <c r="Q4" s="1"/>
      <c r="R4" s="1"/>
      <c r="S4" s="1"/>
    </row>
    <row r="5" spans="1:23">
      <c r="A5" s="8" t="s">
        <v>244</v>
      </c>
      <c r="B5" s="229"/>
      <c r="C5" s="14">
        <v>3.35</v>
      </c>
      <c r="D5" s="63"/>
      <c r="E5" s="63"/>
      <c r="F5" s="63"/>
      <c r="G5" s="63"/>
      <c r="H5" s="63"/>
      <c r="I5" s="1"/>
      <c r="J5" s="1"/>
      <c r="K5" s="1"/>
      <c r="L5" s="1"/>
      <c r="M5" s="1"/>
      <c r="N5" s="1"/>
      <c r="O5" s="1"/>
      <c r="P5" s="1"/>
      <c r="Q5" s="1"/>
      <c r="R5" s="1"/>
      <c r="S5" s="1"/>
    </row>
    <row r="6" spans="1:23" ht="18" customHeight="1">
      <c r="A6" s="8" t="s">
        <v>245</v>
      </c>
      <c r="B6" s="229"/>
      <c r="C6" s="45" t="s">
        <v>1114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35.5"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2165</v>
      </c>
      <c r="O12" s="227" t="s">
        <v>417</v>
      </c>
      <c r="P12" s="226" t="s">
        <v>565</v>
      </c>
      <c r="Q12" s="70" t="s">
        <v>1999</v>
      </c>
      <c r="R12" s="218" t="s">
        <v>300</v>
      </c>
      <c r="S12" s="221" t="s">
        <v>424</v>
      </c>
      <c r="T12" s="56"/>
      <c r="W12" s="12">
        <f>MATCH($C$1,RAG!$B$1:$B$89, 0)</f>
        <v>63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1115</v>
      </c>
      <c r="O13" s="65" t="s">
        <v>417</v>
      </c>
      <c r="P13" s="53"/>
      <c r="Q13" s="53"/>
      <c r="R13" s="38" t="s">
        <v>522</v>
      </c>
      <c r="S13" s="67"/>
      <c r="T13" s="57"/>
      <c r="W13" s="12">
        <f>MATCH($C$1,RAG!$B$1:$B$89, 0)</f>
        <v>63</v>
      </c>
    </row>
    <row r="14" spans="1:23" ht="129"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295</v>
      </c>
      <c r="N14" s="53" t="s">
        <v>1116</v>
      </c>
      <c r="O14" s="65" t="s">
        <v>417</v>
      </c>
      <c r="P14" s="53" t="s">
        <v>435</v>
      </c>
      <c r="Q14" s="46" t="s">
        <v>436</v>
      </c>
      <c r="R14" s="38" t="s">
        <v>295</v>
      </c>
      <c r="S14" s="53"/>
      <c r="T14" s="56"/>
      <c r="W14" s="12">
        <f>MATCH($C$1,RAG!$B$1:$B$89, 0)</f>
        <v>63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67"/>
      <c r="T15" s="58"/>
      <c r="W15" s="12">
        <f>MATCH($C$1,RAG!$B$1:$B$89, 0)</f>
        <v>63</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MATCH($C$1,RAG!$B$1:$B$89, 0)</f>
        <v>63</v>
      </c>
    </row>
    <row r="17" spans="1:23" ht="108"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982</v>
      </c>
      <c r="O17" s="65" t="s">
        <v>417</v>
      </c>
      <c r="P17" s="67"/>
      <c r="Q17" s="67"/>
      <c r="R17" s="38" t="s">
        <v>294</v>
      </c>
      <c r="S17" s="53"/>
      <c r="T17" s="58"/>
      <c r="W17" s="12">
        <f>MATCH($C$1,RAG!$B$1:$B$89, 0)</f>
        <v>63</v>
      </c>
    </row>
    <row r="18" spans="1:23" ht="102.6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1117</v>
      </c>
      <c r="O18" s="65" t="s">
        <v>417</v>
      </c>
      <c r="P18" s="67"/>
      <c r="Q18" s="67"/>
      <c r="R18" s="38" t="s">
        <v>295</v>
      </c>
      <c r="S18" s="67"/>
      <c r="T18" s="56"/>
      <c r="W18" s="12">
        <f>MATCH($C$1,RAG!$B$1:$B$89, 0)</f>
        <v>63</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1088</v>
      </c>
      <c r="O19" s="65" t="s">
        <v>439</v>
      </c>
      <c r="P19" s="53" t="s">
        <v>435</v>
      </c>
      <c r="Q19" s="53" t="s">
        <v>1917</v>
      </c>
      <c r="R19" s="38" t="s">
        <v>295</v>
      </c>
      <c r="S19" s="67"/>
      <c r="T19" s="56"/>
      <c r="W19" s="12">
        <f>MATCH($C$1,RAG!$B$1:$B$89, 0)</f>
        <v>63</v>
      </c>
    </row>
    <row r="20" spans="1:23" ht="111"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1118</v>
      </c>
      <c r="O20" s="65" t="s">
        <v>439</v>
      </c>
      <c r="P20" s="53"/>
      <c r="Q20" s="53"/>
      <c r="R20" s="38" t="s">
        <v>294</v>
      </c>
      <c r="S20" s="53"/>
      <c r="T20" s="58"/>
      <c r="W20" s="12">
        <f>MATCH($C$1,RAG!$B$1:$B$89, 0)</f>
        <v>63</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1119</v>
      </c>
      <c r="O21" s="65" t="s">
        <v>417</v>
      </c>
      <c r="P21" s="67"/>
      <c r="Q21" s="53"/>
      <c r="R21" s="38" t="s">
        <v>295</v>
      </c>
      <c r="S21" s="53"/>
      <c r="T21" s="58"/>
      <c r="W21" s="12">
        <f>MATCH($C$1,RAG!$B$1:$B$89, 0)</f>
        <v>63</v>
      </c>
    </row>
    <row r="22" spans="1:23" ht="300"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1120</v>
      </c>
      <c r="O22" s="65" t="s">
        <v>417</v>
      </c>
      <c r="P22" s="53" t="s">
        <v>466</v>
      </c>
      <c r="Q22" s="53" t="s">
        <v>467</v>
      </c>
      <c r="R22" s="38" t="s">
        <v>300</v>
      </c>
      <c r="S22" s="73" t="s">
        <v>468</v>
      </c>
      <c r="T22" s="56"/>
      <c r="W22" s="12">
        <f>MATCH($C$1,RAG!$B$1:$B$89, 0)</f>
        <v>63</v>
      </c>
    </row>
    <row r="23" spans="1:23" ht="166.5" customHeight="1">
      <c r="A23" s="189" t="s">
        <v>469</v>
      </c>
      <c r="B23" s="41" t="s">
        <v>19</v>
      </c>
      <c r="C23" s="40" t="s">
        <v>470</v>
      </c>
      <c r="D23" s="11" t="s">
        <v>417</v>
      </c>
      <c r="E23" s="11">
        <f ca="1">COUNTIFS(INDIRECT("RAG!$C$"&amp;$W23&amp;":$AX$"&amp;$W23),E$11,RAG!$C$2:$AX$2,$B23)</f>
        <v>2</v>
      </c>
      <c r="F23" s="11">
        <f ca="1">COUNTIFS(INDIRECT("RAG!$C$"&amp;$W23&amp;":$AX$"&amp;$W23),F$11,RAG!$C$2:$AX$2,$B23)</f>
        <v>1</v>
      </c>
      <c r="G23" s="11">
        <f ca="1">COUNTIFS(INDIRECT("RAG!$C$"&amp;$W23&amp;":$AX$"&amp;$W23),G$11,RAG!$C$2:$AX$2,$B23)</f>
        <v>1</v>
      </c>
      <c r="H23" s="47" t="s">
        <v>418</v>
      </c>
      <c r="I23" s="47" t="s">
        <v>458</v>
      </c>
      <c r="J23" s="47" t="s">
        <v>471</v>
      </c>
      <c r="K23" s="47" t="s">
        <v>421</v>
      </c>
      <c r="L23" s="47" t="s">
        <v>430</v>
      </c>
      <c r="M23" s="38" t="s">
        <v>300</v>
      </c>
      <c r="N23" s="53" t="s">
        <v>2166</v>
      </c>
      <c r="O23" s="65" t="s">
        <v>417</v>
      </c>
      <c r="P23" s="70" t="s">
        <v>575</v>
      </c>
      <c r="Q23" s="53" t="s">
        <v>2158</v>
      </c>
      <c r="R23" s="38" t="s">
        <v>300</v>
      </c>
      <c r="S23" s="67"/>
      <c r="T23" s="56"/>
      <c r="W23" s="12">
        <f>MATCH($C$1,RAG!$B$1:$B$89, 0)</f>
        <v>63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1121</v>
      </c>
      <c r="O24" s="65" t="s">
        <v>439</v>
      </c>
      <c r="P24" s="53"/>
      <c r="Q24" s="46" t="s">
        <v>479</v>
      </c>
      <c r="R24" s="38" t="s">
        <v>295</v>
      </c>
      <c r="S24" s="53"/>
      <c r="T24" s="58"/>
      <c r="W24" s="12">
        <f>MATCH($C$1,RAG!$B$1:$B$89, 0)</f>
        <v>63</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991</v>
      </c>
      <c r="O25" s="65" t="s">
        <v>439</v>
      </c>
      <c r="P25" s="53" t="s">
        <v>483</v>
      </c>
      <c r="Q25" s="53" t="s">
        <v>484</v>
      </c>
      <c r="R25" s="38" t="s">
        <v>295</v>
      </c>
      <c r="S25" s="67"/>
      <c r="T25" s="58"/>
      <c r="W25" s="12">
        <f>MATCH($C$1,RAG!$B$1:$B$89, 0)</f>
        <v>63</v>
      </c>
    </row>
    <row r="26" spans="1:23" ht="146.5"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11" t="s">
        <v>2167</v>
      </c>
      <c r="O26" s="65" t="s">
        <v>439</v>
      </c>
      <c r="P26" s="46" t="s">
        <v>487</v>
      </c>
      <c r="Q26" s="46" t="s">
        <v>1044</v>
      </c>
      <c r="R26" s="38" t="s">
        <v>295</v>
      </c>
      <c r="S26" s="67"/>
      <c r="T26" s="58"/>
      <c r="W26" s="12">
        <f>MATCH($C$1,RAG!$B$1:$B$89, 0)</f>
        <v>63</v>
      </c>
    </row>
    <row r="27" spans="1:23" ht="162"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MATCH($C$1,RAG!$B$1:$B$89, 0)</f>
        <v>63</v>
      </c>
    </row>
  </sheetData>
  <sheetProtection algorithmName="SHA-512" hashValue="MFtInJJuLvq6rANEEh7jMd5Nwc0czgUuvMYVcPD77CpfLe1x/FaDFX7cfoOAR3mrGv0nnqqwtDAbZJUcG6yLoQ==" saltValue="GPJl4WAg46FF2jjV9HkQfQ==" spinCount="100000" sheet="1" objects="1" scenarios="1"/>
  <mergeCells count="3">
    <mergeCell ref="A10:C10"/>
    <mergeCell ref="D10:G10"/>
    <mergeCell ref="H10:S10"/>
  </mergeCells>
  <conditionalFormatting sqref="E12:E27">
    <cfRule type="cellIs" dxfId="837" priority="59" operator="greaterThan">
      <formula>0</formula>
    </cfRule>
  </conditionalFormatting>
  <conditionalFormatting sqref="F12:F14 F16:F27">
    <cfRule type="cellIs" dxfId="836" priority="58" operator="greaterThan">
      <formula>0</formula>
    </cfRule>
  </conditionalFormatting>
  <conditionalFormatting sqref="G12:G14 G16:G27">
    <cfRule type="cellIs" dxfId="835" priority="57" operator="greaterThan">
      <formula>0</formula>
    </cfRule>
  </conditionalFormatting>
  <conditionalFormatting sqref="M12:M27">
    <cfRule type="cellIs" dxfId="834" priority="6" operator="equal">
      <formula>"Minor Negative"</formula>
    </cfRule>
    <cfRule type="cellIs" dxfId="833" priority="7" operator="equal">
      <formula>"Significant Negative"</formula>
    </cfRule>
    <cfRule type="cellIs" dxfId="832" priority="8" operator="equal">
      <formula>"Minor Positive"</formula>
    </cfRule>
    <cfRule type="cellIs" dxfId="831" priority="9" operator="equal">
      <formula>"Significant Positive"</formula>
    </cfRule>
    <cfRule type="cellIs" dxfId="830" priority="10" operator="equal">
      <formula>"Neutral"</formula>
    </cfRule>
  </conditionalFormatting>
  <conditionalFormatting sqref="N21">
    <cfRule type="cellIs" dxfId="829" priority="41" operator="equal">
      <formula>"Significant Negative"</formula>
    </cfRule>
    <cfRule type="cellIs" dxfId="828" priority="42" operator="equal">
      <formula>"Minor Negative"</formula>
    </cfRule>
    <cfRule type="cellIs" dxfId="827" priority="43" operator="equal">
      <formula>"Uncertain"</formula>
    </cfRule>
    <cfRule type="cellIs" dxfId="826" priority="44" operator="equal">
      <formula>"Neutral"</formula>
    </cfRule>
    <cfRule type="cellIs" dxfId="825" priority="45" operator="equal">
      <formula>"Minor Positive"</formula>
    </cfRule>
    <cfRule type="cellIs" dxfId="824" priority="46" operator="equal">
      <formula>"Significant Positive"</formula>
    </cfRule>
  </conditionalFormatting>
  <conditionalFormatting sqref="R12:R27">
    <cfRule type="cellIs" dxfId="823" priority="1" operator="equal">
      <formula>"Minor Negative"</formula>
    </cfRule>
    <cfRule type="cellIs" dxfId="822" priority="2" operator="equal">
      <formula>"Significant Negative"</formula>
    </cfRule>
    <cfRule type="cellIs" dxfId="821" priority="3" operator="equal">
      <formula>"Minor Positive"</formula>
    </cfRule>
    <cfRule type="cellIs" dxfId="820" priority="4" operator="equal">
      <formula>"Significant Positive"</formula>
    </cfRule>
    <cfRule type="cellIs" dxfId="819" priority="5" operator="equal">
      <formula>"Neutral"</formula>
    </cfRule>
  </conditionalFormatting>
  <dataValidations count="7">
    <dataValidation type="list" allowBlank="1" showInputMessage="1" showErrorMessage="1" sqref="D12:D27 O12:O27" xr:uid="{EB59F666-B513-46A6-8CAB-50D119CB9860}">
      <formula1>"Yes,No"</formula1>
    </dataValidation>
    <dataValidation type="list" allowBlank="1" showInputMessage="1" showErrorMessage="1" sqref="R12:R27 M12:M27" xr:uid="{05183331-AC9F-4377-BF70-01ED4A522A9C}">
      <formula1>"Significant Positive,Minor Positive,Neutral,Uncertain,Minor Negative,Significant Negative"</formula1>
    </dataValidation>
    <dataValidation type="list" allowBlank="1" showInputMessage="1" showErrorMessage="1" sqref="L12:L27" xr:uid="{8C04B578-8DCA-4D49-A008-DCD3EED6A8D8}">
      <formula1>"Permenant/Irreversible,Permenant/Reversible,Temporary/Irreversible,Temporary/Reversible,N/A"</formula1>
    </dataValidation>
    <dataValidation type="list" allowBlank="1" showInputMessage="1" showErrorMessage="1" sqref="K12:K27" xr:uid="{ECED671B-B635-44F2-970D-74A2A913E312}">
      <formula1>"Localised,District-wide,Regional,National,N/A"</formula1>
    </dataValidation>
    <dataValidation type="list" allowBlank="1" showInputMessage="1" showErrorMessage="1" sqref="J12:J27" xr:uid="{C7E34FD8-858A-4BA5-9D24-E82FDCE70479}">
      <formula1>"Short(&lt;5yrs),Short/Medium,Medium(10yrs),Medium/Long,Long(20+yrs),N/A"</formula1>
    </dataValidation>
    <dataValidation type="list" allowBlank="1" showInputMessage="1" showErrorMessage="1" sqref="I12:I27" xr:uid="{1A33AB69-F8EA-42FB-93BD-277E2C52B747}">
      <formula1>"Low,Medium,High,N/A"</formula1>
    </dataValidation>
    <dataValidation type="list" allowBlank="1" showInputMessage="1" showErrorMessage="1" sqref="H12:H27" xr:uid="{A84E13AB-1A16-4371-8F6D-20272B861A4A}">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4167-336D-4702-AC37-069C06A93D04}">
  <sheetPr codeName="Sheet41">
    <tabColor theme="5" tint="0.59999389629810485"/>
  </sheetPr>
  <dimension ref="A1:W28"/>
  <sheetViews>
    <sheetView showGridLines="0" showWhiteSpace="0" topLeftCell="C19" zoomScale="60" zoomScaleNormal="60" zoomScaleSheetLayoutView="51" zoomScalePageLayoutView="20" workbookViewId="0">
      <selection activeCell="N23" sqref="N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134</v>
      </c>
      <c r="D1" s="63"/>
      <c r="E1" s="63"/>
      <c r="F1" s="63"/>
      <c r="G1" s="63"/>
      <c r="H1" s="63"/>
      <c r="I1" s="1"/>
      <c r="J1" s="1"/>
      <c r="K1" s="1"/>
      <c r="L1" s="1"/>
      <c r="M1" s="1"/>
      <c r="N1" s="1"/>
      <c r="O1" s="1"/>
      <c r="P1" s="1"/>
      <c r="Q1" s="1"/>
      <c r="R1" s="1"/>
      <c r="S1" s="1"/>
    </row>
    <row r="2" spans="1:23">
      <c r="A2" s="7" t="s">
        <v>241</v>
      </c>
      <c r="B2" s="228"/>
      <c r="C2" s="45" t="s">
        <v>1129</v>
      </c>
      <c r="D2" s="63"/>
      <c r="E2" s="63"/>
      <c r="F2" s="63"/>
      <c r="G2" s="63"/>
      <c r="H2" s="63"/>
      <c r="I2" s="1"/>
      <c r="J2" s="1"/>
      <c r="K2" s="1"/>
      <c r="L2" s="1"/>
      <c r="M2" s="1"/>
      <c r="N2" s="1"/>
      <c r="O2" s="1"/>
      <c r="P2" s="1"/>
      <c r="Q2" s="1"/>
      <c r="R2" s="1"/>
      <c r="S2" s="1"/>
    </row>
    <row r="3" spans="1:23">
      <c r="A3" s="8" t="s">
        <v>242</v>
      </c>
      <c r="B3" s="229"/>
      <c r="C3" s="45" t="s">
        <v>72</v>
      </c>
      <c r="D3" s="63"/>
      <c r="E3" s="63"/>
      <c r="F3" s="63"/>
      <c r="G3" s="63"/>
      <c r="H3" s="63"/>
      <c r="I3" s="1"/>
      <c r="J3" s="1"/>
      <c r="K3" s="1"/>
      <c r="L3" s="1"/>
      <c r="M3" s="1"/>
      <c r="N3" s="1"/>
      <c r="O3" s="1"/>
      <c r="P3" s="1"/>
      <c r="Q3" s="1"/>
      <c r="R3" s="1"/>
      <c r="S3" s="1"/>
    </row>
    <row r="4" spans="1:23">
      <c r="A4" s="8" t="s">
        <v>243</v>
      </c>
      <c r="B4" s="229"/>
      <c r="C4" s="45">
        <v>65</v>
      </c>
      <c r="D4" s="63"/>
      <c r="E4" s="63"/>
      <c r="F4" s="63"/>
      <c r="G4" s="63"/>
      <c r="H4" s="63"/>
      <c r="I4" s="1"/>
      <c r="J4" s="1"/>
      <c r="K4" s="1"/>
      <c r="L4" s="1"/>
      <c r="M4" s="1"/>
      <c r="N4" s="1"/>
      <c r="O4" s="1"/>
      <c r="P4" s="1"/>
      <c r="Q4" s="1"/>
      <c r="R4" s="1"/>
      <c r="S4" s="1"/>
    </row>
    <row r="5" spans="1:23">
      <c r="A5" s="8" t="s">
        <v>244</v>
      </c>
      <c r="B5" s="229"/>
      <c r="C5" s="14">
        <v>2.91</v>
      </c>
      <c r="D5" s="63"/>
      <c r="E5" s="63"/>
      <c r="F5" s="63"/>
      <c r="G5" s="63"/>
      <c r="H5" s="63"/>
      <c r="I5" s="1"/>
      <c r="J5" s="1"/>
      <c r="K5" s="1"/>
      <c r="L5" s="1"/>
      <c r="M5" s="1"/>
      <c r="N5" s="1"/>
      <c r="O5" s="1"/>
      <c r="P5" s="1"/>
      <c r="Q5" s="1"/>
      <c r="R5" s="1"/>
      <c r="S5" s="1"/>
    </row>
    <row r="6" spans="1:23" ht="57" customHeight="1">
      <c r="A6" s="8" t="s">
        <v>245</v>
      </c>
      <c r="B6" s="229"/>
      <c r="C6" s="45" t="s">
        <v>1130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46187</v>
      </c>
      <c r="D9" s="1" t="s">
        <v>636</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2168</v>
      </c>
      <c r="O12" s="227" t="s">
        <v>417</v>
      </c>
      <c r="P12" s="226" t="s">
        <v>541</v>
      </c>
      <c r="Q12" s="70" t="s">
        <v>1938</v>
      </c>
      <c r="R12" s="218" t="s">
        <v>294</v>
      </c>
      <c r="S12" s="221" t="s">
        <v>424</v>
      </c>
      <c r="T12" s="56"/>
      <c r="W12" s="12">
        <f>MATCH($C$1,RAG!$B$1:$B$74, 0)</f>
        <v>64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1131</v>
      </c>
      <c r="O13" s="65" t="s">
        <v>417</v>
      </c>
      <c r="P13" s="53" t="s">
        <v>584</v>
      </c>
      <c r="Q13" s="53"/>
      <c r="R13" s="38" t="s">
        <v>294</v>
      </c>
      <c r="S13" s="67"/>
      <c r="T13" s="57"/>
      <c r="W13" s="12">
        <f>MATCH($C$1,RAG!$B$1:$B$74, 0)</f>
        <v>64</v>
      </c>
    </row>
    <row r="14" spans="1:23" ht="208" customHeight="1">
      <c r="A14" s="189" t="s">
        <v>432</v>
      </c>
      <c r="B14" s="41" t="s">
        <v>31</v>
      </c>
      <c r="C14" s="40" t="s">
        <v>433</v>
      </c>
      <c r="D14" s="11" t="s">
        <v>417</v>
      </c>
      <c r="E14" s="11">
        <f ca="1">COUNTIFS(INDIRECT("RAG!$C$"&amp;$W14&amp;":$AX$"&amp;$W14),E$11,RAG!$C$2:$AX$2,$B14)</f>
        <v>3</v>
      </c>
      <c r="F14" s="11">
        <f ca="1">COUNTIFS(INDIRECT("RAG!$C$"&amp;$W14&amp;":$AX$"&amp;$W14),F$11,RAG!$C$2:$AX$2,$B14)</f>
        <v>0</v>
      </c>
      <c r="G14" s="11">
        <f ca="1">COUNTIFS(INDIRECT("RAG!$C$"&amp;$W14&amp;":$AX$"&amp;$W14),G$11,RAG!$C$2:$AX$2,$B14)</f>
        <v>5</v>
      </c>
      <c r="H14" s="47" t="s">
        <v>230</v>
      </c>
      <c r="I14" s="47" t="s">
        <v>230</v>
      </c>
      <c r="J14" s="47" t="s">
        <v>230</v>
      </c>
      <c r="K14" s="47" t="s">
        <v>230</v>
      </c>
      <c r="L14" s="47" t="s">
        <v>230</v>
      </c>
      <c r="M14" s="38" t="s">
        <v>295</v>
      </c>
      <c r="N14" s="53" t="s">
        <v>1132</v>
      </c>
      <c r="O14" s="65" t="s">
        <v>417</v>
      </c>
      <c r="P14" s="53" t="s">
        <v>435</v>
      </c>
      <c r="Q14" s="70" t="s">
        <v>524</v>
      </c>
      <c r="R14" s="38" t="s">
        <v>295</v>
      </c>
      <c r="S14" s="53"/>
      <c r="T14" s="56"/>
      <c r="W14" s="12">
        <f>MATCH($C$1,RAG!$B$1:$B$74, 0)</f>
        <v>64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MATCH($C$1,RAG!$B$1:$B$74, 0)</f>
        <v>64</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MATCH($C$1,RAG!$B$1:$B$74, 0)</f>
        <v>64</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2105</v>
      </c>
      <c r="O17" s="65" t="s">
        <v>417</v>
      </c>
      <c r="P17" s="67"/>
      <c r="Q17" s="66"/>
      <c r="R17" s="38" t="s">
        <v>294</v>
      </c>
      <c r="S17" s="53"/>
      <c r="T17" s="58"/>
      <c r="W17" s="12">
        <f>MATCH($C$1,RAG!$B$1:$B$74, 0)</f>
        <v>64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1133</v>
      </c>
      <c r="O18" s="65" t="s">
        <v>417</v>
      </c>
      <c r="P18" s="67"/>
      <c r="Q18" s="53"/>
      <c r="R18" s="38" t="s">
        <v>295</v>
      </c>
      <c r="S18" s="67"/>
      <c r="T18" s="56"/>
      <c r="W18" s="12">
        <f>MATCH($C$1,RAG!$B$1:$B$74, 0)</f>
        <v>64</v>
      </c>
    </row>
    <row r="19" spans="1:23" ht="139" customHeight="1">
      <c r="A19" s="189" t="s">
        <v>451</v>
      </c>
      <c r="B19" s="41" t="s">
        <v>11</v>
      </c>
      <c r="C19" s="40" t="s">
        <v>452</v>
      </c>
      <c r="D19" s="11" t="s">
        <v>439</v>
      </c>
      <c r="E19" s="11">
        <f ca="1">COUNTIFS(INDIRECT("RAG!$C$"&amp;$W19&amp;":$AX$"&amp;$W19),E$11,RAG!$C$2:$AX$2,$B19)</f>
        <v>2</v>
      </c>
      <c r="F19" s="11">
        <f ca="1">COUNTIFS(INDIRECT("RAG!$C$"&amp;$W19&amp;":$AX$"&amp;$W19),F$11,RAG!$C$2:$AX$2,$B19)</f>
        <v>0</v>
      </c>
      <c r="G19" s="11">
        <f ca="1">COUNTIFS(INDIRECT("RAG!$C$"&amp;$W19&amp;":$AX$"&amp;$W19),G$11,RAG!$C$2:$AX$2,$B19)</f>
        <v>3</v>
      </c>
      <c r="H19" s="47" t="s">
        <v>230</v>
      </c>
      <c r="I19" s="47" t="s">
        <v>230</v>
      </c>
      <c r="J19" s="47" t="s">
        <v>230</v>
      </c>
      <c r="K19" s="47" t="s">
        <v>230</v>
      </c>
      <c r="L19" s="47" t="s">
        <v>230</v>
      </c>
      <c r="M19" s="38" t="s">
        <v>295</v>
      </c>
      <c r="N19" s="53" t="s">
        <v>2169</v>
      </c>
      <c r="O19" s="65" t="s">
        <v>439</v>
      </c>
      <c r="P19" s="53" t="s">
        <v>435</v>
      </c>
      <c r="Q19" s="53" t="s">
        <v>1917</v>
      </c>
      <c r="R19" s="38" t="s">
        <v>295</v>
      </c>
      <c r="S19" s="67"/>
      <c r="T19" s="56"/>
      <c r="W19" s="12">
        <f>MATCH($C$1,RAG!$B$1:$B$74, 0)</f>
        <v>64</v>
      </c>
    </row>
    <row r="20" spans="1:23" ht="183" customHeight="1">
      <c r="A20" s="189" t="s">
        <v>456</v>
      </c>
      <c r="B20" s="41" t="s">
        <v>13</v>
      </c>
      <c r="C20" s="40" t="s">
        <v>457</v>
      </c>
      <c r="D20" s="11" t="s">
        <v>417</v>
      </c>
      <c r="E20" s="11">
        <f ca="1">COUNTIFS(INDIRECT("RAG!$C$"&amp;$W20&amp;":$AX$"&amp;$W20),E$11,RAG!$C$2:$AX$2,$B20)</f>
        <v>3</v>
      </c>
      <c r="F20" s="11">
        <f ca="1">COUNTIFS(INDIRECT("RAG!$C$"&amp;$W20&amp;":$AX$"&amp;$W20),F$11,RAG!$C$2:$AX$2,$B20)</f>
        <v>0</v>
      </c>
      <c r="G20" s="11">
        <f ca="1">COUNTIFS(INDIRECT("RAG!$C$"&amp;$W20&amp;":$AX$"&amp;$W20),G$11,RAG!$C$2:$AX$2,$B20)</f>
        <v>0</v>
      </c>
      <c r="H20" s="47" t="s">
        <v>418</v>
      </c>
      <c r="I20" s="47" t="s">
        <v>427</v>
      </c>
      <c r="J20" s="47" t="s">
        <v>428</v>
      </c>
      <c r="K20" s="47" t="s">
        <v>421</v>
      </c>
      <c r="L20" s="47" t="s">
        <v>430</v>
      </c>
      <c r="M20" s="38" t="s">
        <v>298</v>
      </c>
      <c r="N20" s="53" t="s">
        <v>1134</v>
      </c>
      <c r="O20" s="65" t="s">
        <v>439</v>
      </c>
      <c r="P20" s="53"/>
      <c r="Q20" s="53"/>
      <c r="R20" s="38" t="s">
        <v>298</v>
      </c>
      <c r="S20" s="53"/>
      <c r="T20" s="58"/>
      <c r="W20" s="12">
        <f>MATCH($C$1,RAG!$B$1:$B$74, 0)</f>
        <v>64</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826</v>
      </c>
      <c r="O21" s="65" t="s">
        <v>417</v>
      </c>
      <c r="P21" s="67"/>
      <c r="Q21" s="53"/>
      <c r="R21" s="38" t="s">
        <v>295</v>
      </c>
      <c r="S21" s="53"/>
      <c r="T21" s="58"/>
      <c r="W21" s="12">
        <f>MATCH($C$1,RAG!$B$1:$B$74, 0)</f>
        <v>64</v>
      </c>
    </row>
    <row r="22" spans="1:23" ht="183"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1946</v>
      </c>
      <c r="O22" s="65" t="s">
        <v>417</v>
      </c>
      <c r="P22" s="53" t="s">
        <v>528</v>
      </c>
      <c r="Q22" s="53" t="s">
        <v>529</v>
      </c>
      <c r="R22" s="38" t="s">
        <v>300</v>
      </c>
      <c r="S22" s="73" t="s">
        <v>468</v>
      </c>
      <c r="T22" s="56"/>
      <c r="W22" s="12">
        <f>MATCH($C$1,RAG!$B$1:$B$74, 0)</f>
        <v>64</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297</v>
      </c>
      <c r="N23" s="53" t="s">
        <v>2170</v>
      </c>
      <c r="O23" s="65" t="s">
        <v>417</v>
      </c>
      <c r="P23" s="72" t="s">
        <v>473</v>
      </c>
      <c r="Q23" s="53" t="s">
        <v>707</v>
      </c>
      <c r="R23" s="38" t="s">
        <v>297</v>
      </c>
      <c r="S23" s="67"/>
      <c r="T23" s="56"/>
      <c r="W23" s="12">
        <f>MATCH($C$1,RAG!$B$1:$B$74, 0)</f>
        <v>64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1135</v>
      </c>
      <c r="O24" s="65" t="s">
        <v>439</v>
      </c>
      <c r="P24" s="53" t="s">
        <v>513</v>
      </c>
      <c r="Q24" s="70" t="s">
        <v>533</v>
      </c>
      <c r="R24" s="79" t="s">
        <v>295</v>
      </c>
      <c r="S24" s="53"/>
      <c r="T24" s="58"/>
      <c r="W24" s="12">
        <f>MATCH($C$1,RAG!$B$1:$B$74, 0)</f>
        <v>64</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1136</v>
      </c>
      <c r="O25" s="65" t="s">
        <v>439</v>
      </c>
      <c r="P25" s="53" t="s">
        <v>483</v>
      </c>
      <c r="Q25" s="53" t="s">
        <v>484</v>
      </c>
      <c r="R25" s="38" t="s">
        <v>295</v>
      </c>
      <c r="S25" s="67"/>
      <c r="T25" s="58"/>
      <c r="W25" s="12">
        <f>MATCH($C$1,RAG!$B$1:$B$74, 0)</f>
        <v>64</v>
      </c>
    </row>
    <row r="26" spans="1:23" ht="130" customHeight="1">
      <c r="A26" s="189" t="s">
        <v>485</v>
      </c>
      <c r="B26" s="41" t="s">
        <v>24</v>
      </c>
      <c r="C26" s="40" t="s">
        <v>486</v>
      </c>
      <c r="D26" s="11" t="s">
        <v>417</v>
      </c>
      <c r="E26" s="11">
        <f ca="1">COUNTIFS(INDIRECT("RAG!$C$"&amp;$W26&amp;":$AX$"&amp;$W26),E$11,RAG!$C$2:$AX$2,$B26)</f>
        <v>1</v>
      </c>
      <c r="F26" s="11">
        <f ca="1">COUNTIFS(INDIRECT("RAG!$C$"&amp;$W26&amp;":$AX$"&amp;$W26),F$11,RAG!$C$2:$AX$2,$B26)</f>
        <v>0</v>
      </c>
      <c r="G26" s="11">
        <f ca="1">COUNTIFS(INDIRECT("RAG!$C$"&amp;$W26&amp;":$AX$"&amp;$W26),G$11,RAG!$C$2:$AX$2,$B26)</f>
        <v>3</v>
      </c>
      <c r="H26" s="47" t="s">
        <v>230</v>
      </c>
      <c r="I26" s="47" t="s">
        <v>230</v>
      </c>
      <c r="J26" s="47" t="s">
        <v>230</v>
      </c>
      <c r="K26" s="47" t="s">
        <v>230</v>
      </c>
      <c r="L26" s="47" t="s">
        <v>230</v>
      </c>
      <c r="M26" s="38" t="s">
        <v>298</v>
      </c>
      <c r="N26" s="53" t="s">
        <v>2171</v>
      </c>
      <c r="O26" s="65" t="s">
        <v>439</v>
      </c>
      <c r="P26" s="46" t="s">
        <v>487</v>
      </c>
      <c r="Q26" s="46" t="s">
        <v>705</v>
      </c>
      <c r="R26" s="38" t="s">
        <v>298</v>
      </c>
      <c r="S26" s="67"/>
      <c r="T26" s="58"/>
      <c r="W26" s="12">
        <f>MATCH($C$1,RAG!$B$1:$B$74, 0)</f>
        <v>64</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MATCH($C$1,RAG!$B$1:$B$74, 0)</f>
        <v>64</v>
      </c>
    </row>
    <row r="28" spans="1:23">
      <c r="H28" s="69" t="s">
        <v>230</v>
      </c>
      <c r="I28" s="69" t="s">
        <v>230</v>
      </c>
      <c r="J28" s="69" t="s">
        <v>230</v>
      </c>
      <c r="K28" s="69" t="s">
        <v>230</v>
      </c>
      <c r="L28" s="69" t="s">
        <v>230</v>
      </c>
      <c r="M28" s="38" t="s">
        <v>297</v>
      </c>
    </row>
  </sheetData>
  <sheetProtection algorithmName="SHA-512" hashValue="IDeU1iZhqjx9MvakEAAIRj5neTGKs7C8jS3La1xvjnjMAos9s/VZ76jXBTymHGCCOk8NeCtGUax9QWgGVtYDJA==" saltValue="1qbDCT44g5+GcW7rR0wxKg==" spinCount="100000" sheet="1" objects="1" scenarios="1"/>
  <mergeCells count="3">
    <mergeCell ref="A10:C10"/>
    <mergeCell ref="D10:G10"/>
    <mergeCell ref="H10:S10"/>
  </mergeCells>
  <conditionalFormatting sqref="E12:E27">
    <cfRule type="cellIs" dxfId="818" priority="119" operator="greaterThan">
      <formula>0</formula>
    </cfRule>
  </conditionalFormatting>
  <conditionalFormatting sqref="F12:F14 F16:F27">
    <cfRule type="cellIs" dxfId="817" priority="118" operator="greaterThan">
      <formula>0</formula>
    </cfRule>
  </conditionalFormatting>
  <conditionalFormatting sqref="G12:G14 G16:G27">
    <cfRule type="cellIs" dxfId="816" priority="117" operator="greaterThan">
      <formula>0</formula>
    </cfRule>
  </conditionalFormatting>
  <conditionalFormatting sqref="M12:M28">
    <cfRule type="cellIs" dxfId="815" priority="6" operator="equal">
      <formula>"Minor Negative"</formula>
    </cfRule>
    <cfRule type="cellIs" dxfId="814" priority="7" operator="equal">
      <formula>"Significant Negative"</formula>
    </cfRule>
    <cfRule type="cellIs" dxfId="813" priority="8" operator="equal">
      <formula>"Minor Positive"</formula>
    </cfRule>
    <cfRule type="cellIs" dxfId="812" priority="9" operator="equal">
      <formula>"Significant Positive"</formula>
    </cfRule>
    <cfRule type="cellIs" dxfId="811" priority="10" operator="equal">
      <formula>"Neutral"</formula>
    </cfRule>
  </conditionalFormatting>
  <conditionalFormatting sqref="N21">
    <cfRule type="cellIs" dxfId="810" priority="71" operator="equal">
      <formula>"Significant Negative"</formula>
    </cfRule>
    <cfRule type="cellIs" dxfId="809" priority="72" operator="equal">
      <formula>"Minor Negative"</formula>
    </cfRule>
    <cfRule type="cellIs" dxfId="808" priority="73" operator="equal">
      <formula>"Uncertain"</formula>
    </cfRule>
    <cfRule type="cellIs" dxfId="807" priority="74" operator="equal">
      <formula>"Neutral"</formula>
    </cfRule>
    <cfRule type="cellIs" dxfId="806" priority="75" operator="equal">
      <formula>"Minor Positive"</formula>
    </cfRule>
    <cfRule type="cellIs" dxfId="805" priority="76" operator="equal">
      <formula>"Significant Positive"</formula>
    </cfRule>
  </conditionalFormatting>
  <conditionalFormatting sqref="R12:R27">
    <cfRule type="cellIs" dxfId="804" priority="1" operator="equal">
      <formula>"Minor Negative"</formula>
    </cfRule>
    <cfRule type="cellIs" dxfId="803" priority="2" operator="equal">
      <formula>"Significant Negative"</formula>
    </cfRule>
    <cfRule type="cellIs" dxfId="802" priority="3" operator="equal">
      <formula>"Minor Positive"</formula>
    </cfRule>
    <cfRule type="cellIs" dxfId="801" priority="4" operator="equal">
      <formula>"Significant Positive"</formula>
    </cfRule>
    <cfRule type="cellIs" dxfId="800" priority="5" operator="equal">
      <formula>"Neutral"</formula>
    </cfRule>
  </conditionalFormatting>
  <dataValidations count="7">
    <dataValidation type="list" allowBlank="1" showInputMessage="1" showErrorMessage="1" sqref="H12:H28" xr:uid="{135D89CE-40C9-4B06-8F4F-12F133294FA7}">
      <formula1>"Direct,Indirect,N/A"</formula1>
    </dataValidation>
    <dataValidation type="list" allowBlank="1" showInputMessage="1" showErrorMessage="1" sqref="I12:I28" xr:uid="{27760480-023F-42FA-96A6-BB3E12601EEA}">
      <formula1>"Low,Medium,High,N/A"</formula1>
    </dataValidation>
    <dataValidation type="list" allowBlank="1" showInputMessage="1" showErrorMessage="1" sqref="J12:J28" xr:uid="{232BE97D-8F35-43C5-93B8-5AA5FE9B06C7}">
      <formula1>"Short(&lt;5yrs),Short/Medium,Medium(10yrs),Medium/Long,Long(20+yrs),N/A"</formula1>
    </dataValidation>
    <dataValidation type="list" allowBlank="1" showInputMessage="1" showErrorMessage="1" sqref="K12:K28" xr:uid="{0D5E1BE9-A121-4F16-829B-56FD57D396DB}">
      <formula1>"Localised,District-wide,Regional,National,N/A"</formula1>
    </dataValidation>
    <dataValidation type="list" allowBlank="1" showInputMessage="1" showErrorMessage="1" sqref="L12:L28" xr:uid="{C1E0BD7B-35B1-4612-806B-FF38CC1AAF1D}">
      <formula1>"Permenant/Irreversible,Permenant/Reversible,Temporary/Irreversible,Temporary/Reversible,N/A"</formula1>
    </dataValidation>
    <dataValidation type="list" allowBlank="1" showInputMessage="1" showErrorMessage="1" sqref="M12:M28 R12:R27" xr:uid="{CE604BBE-8AE4-41C2-891C-D62575F47D49}">
      <formula1>"Significant Positive,Minor Positive,Neutral,Uncertain,Minor Negative,Significant Negative"</formula1>
    </dataValidation>
    <dataValidation type="list" allowBlank="1" showInputMessage="1" showErrorMessage="1" sqref="D12:D27 O12:O27" xr:uid="{0E1FF87F-0D16-42E8-9CB9-DACFC42C3EAE}">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D8C0-07BD-49F8-B7D8-91C0EFD12B21}">
  <sheetPr codeName="Sheet39">
    <tabColor theme="5" tint="0.59999389629810485"/>
  </sheetPr>
  <dimension ref="A1:W27"/>
  <sheetViews>
    <sheetView showGridLines="0" showWhiteSpace="0" zoomScale="80" zoomScaleNormal="80" zoomScaleSheetLayoutView="51" zoomScalePageLayoutView="20" workbookViewId="0">
      <selection activeCell="C1" sqref="C1"/>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0" hidden="1" customWidth="1"/>
    <col min="23" max="23" width="9.1796875" hidden="1" customWidth="1"/>
    <col min="24" max="24" width="0" hidden="1" customWidth="1"/>
  </cols>
  <sheetData>
    <row r="1" spans="1:23">
      <c r="A1" s="7" t="s">
        <v>240</v>
      </c>
      <c r="B1" s="228"/>
      <c r="C1" s="45" t="s">
        <v>135</v>
      </c>
      <c r="D1" s="63"/>
      <c r="E1" s="63"/>
      <c r="F1" s="63"/>
      <c r="G1" s="63"/>
      <c r="H1" s="63"/>
      <c r="I1" s="1"/>
      <c r="J1" s="1"/>
      <c r="K1" s="1"/>
      <c r="L1" s="1"/>
      <c r="M1" s="1"/>
      <c r="N1" s="1"/>
      <c r="O1" s="1"/>
      <c r="P1" s="1"/>
      <c r="Q1" s="1"/>
      <c r="R1" s="1"/>
      <c r="S1" s="1"/>
    </row>
    <row r="2" spans="1:23">
      <c r="A2" s="7" t="s">
        <v>241</v>
      </c>
      <c r="B2" s="228"/>
      <c r="C2" s="45" t="s">
        <v>1137</v>
      </c>
      <c r="D2" s="63"/>
      <c r="E2" s="63"/>
      <c r="F2" s="63"/>
      <c r="G2" s="63"/>
      <c r="H2" s="63"/>
      <c r="I2" s="1"/>
      <c r="J2" s="1"/>
      <c r="K2" s="1"/>
      <c r="L2" s="1"/>
      <c r="M2" s="1"/>
      <c r="N2" s="1"/>
      <c r="O2" s="1"/>
      <c r="P2" s="1"/>
      <c r="Q2" s="1"/>
      <c r="R2" s="1"/>
      <c r="S2" s="1"/>
    </row>
    <row r="3" spans="1:23">
      <c r="A3" s="8" t="s">
        <v>242</v>
      </c>
      <c r="B3" s="229"/>
      <c r="C3" s="45" t="s">
        <v>72</v>
      </c>
      <c r="D3" s="63"/>
      <c r="E3" s="63"/>
      <c r="F3" s="63"/>
      <c r="G3" s="63"/>
      <c r="H3" s="63"/>
      <c r="I3" s="1"/>
      <c r="J3" s="1"/>
      <c r="K3" s="1"/>
      <c r="L3" s="1"/>
      <c r="M3" s="1"/>
      <c r="N3" s="1"/>
      <c r="O3" s="1"/>
      <c r="P3" s="1"/>
      <c r="Q3" s="1"/>
      <c r="R3" s="1"/>
      <c r="S3" s="1"/>
    </row>
    <row r="4" spans="1:23">
      <c r="A4" s="8" t="s">
        <v>243</v>
      </c>
      <c r="B4" s="229"/>
      <c r="C4" s="45">
        <v>55</v>
      </c>
      <c r="D4" s="63"/>
      <c r="E4" s="63"/>
      <c r="F4" s="63"/>
      <c r="G4" s="63"/>
      <c r="H4" s="63"/>
      <c r="I4" s="1"/>
      <c r="J4" s="1"/>
      <c r="K4" s="1"/>
      <c r="L4" s="1"/>
      <c r="M4" s="1"/>
      <c r="N4" s="1"/>
      <c r="O4" s="1"/>
      <c r="P4" s="1"/>
      <c r="Q4" s="1"/>
      <c r="R4" s="1"/>
      <c r="S4" s="1"/>
    </row>
    <row r="5" spans="1:23">
      <c r="A5" s="8" t="s">
        <v>244</v>
      </c>
      <c r="B5" s="229"/>
      <c r="C5" s="14">
        <v>2.89</v>
      </c>
      <c r="D5" s="63"/>
      <c r="E5" s="63"/>
      <c r="F5" s="63"/>
      <c r="G5" s="63"/>
      <c r="H5" s="63"/>
      <c r="I5" s="1"/>
      <c r="J5" s="1"/>
      <c r="K5" s="1"/>
      <c r="L5" s="1"/>
      <c r="M5" s="1"/>
      <c r="N5" s="1"/>
      <c r="O5" s="1"/>
      <c r="P5" s="1"/>
      <c r="Q5" s="1"/>
      <c r="R5" s="1"/>
      <c r="S5" s="1"/>
    </row>
    <row r="6" spans="1:23" ht="57" customHeight="1">
      <c r="A6" s="8" t="s">
        <v>245</v>
      </c>
      <c r="B6" s="229"/>
      <c r="C6" s="45" t="s">
        <v>1138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46187</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2172</v>
      </c>
      <c r="O12" s="227" t="s">
        <v>417</v>
      </c>
      <c r="P12" s="226" t="s">
        <v>541</v>
      </c>
      <c r="Q12" s="70" t="s">
        <v>1938</v>
      </c>
      <c r="R12" s="218" t="s">
        <v>294</v>
      </c>
      <c r="S12" s="221" t="s">
        <v>424</v>
      </c>
      <c r="T12" s="56"/>
      <c r="W12" s="12">
        <f>MATCH($C$1,RAG!$B$1:$B$85, 0)</f>
        <v>65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1139</v>
      </c>
      <c r="O13" s="65" t="s">
        <v>417</v>
      </c>
      <c r="P13" s="53" t="s">
        <v>584</v>
      </c>
      <c r="Q13" s="53"/>
      <c r="R13" s="38" t="s">
        <v>294</v>
      </c>
      <c r="S13" s="67"/>
      <c r="T13" s="57"/>
      <c r="W13" s="12">
        <f>MATCH($C$1,RAG!$B$1:$B$85, 0)</f>
        <v>65</v>
      </c>
    </row>
    <row r="14" spans="1:23" ht="208" customHeight="1">
      <c r="A14" s="189" t="s">
        <v>432</v>
      </c>
      <c r="B14" s="41" t="s">
        <v>31</v>
      </c>
      <c r="C14" s="40" t="s">
        <v>433</v>
      </c>
      <c r="D14" s="11" t="s">
        <v>417</v>
      </c>
      <c r="E14" s="11">
        <f ca="1">COUNTIFS(INDIRECT("RAG!$C$"&amp;$W14&amp;":$AX$"&amp;$W14),E$11,RAG!$C$2:$AX$2,$B14)</f>
        <v>3</v>
      </c>
      <c r="F14" s="11">
        <f ca="1">COUNTIFS(INDIRECT("RAG!$C$"&amp;$W14&amp;":$AX$"&amp;$W14),F$11,RAG!$C$2:$AX$2,$B14)</f>
        <v>0</v>
      </c>
      <c r="G14" s="11">
        <f ca="1">COUNTIFS(INDIRECT("RAG!$C$"&amp;$W14&amp;":$AX$"&amp;$W14),G$11,RAG!$C$2:$AX$2,$B14)</f>
        <v>5</v>
      </c>
      <c r="H14" s="47" t="s">
        <v>230</v>
      </c>
      <c r="I14" s="47" t="s">
        <v>230</v>
      </c>
      <c r="J14" s="47" t="s">
        <v>230</v>
      </c>
      <c r="K14" s="47" t="s">
        <v>230</v>
      </c>
      <c r="L14" s="47" t="s">
        <v>230</v>
      </c>
      <c r="M14" s="38" t="s">
        <v>295</v>
      </c>
      <c r="N14" s="53" t="s">
        <v>1140</v>
      </c>
      <c r="O14" s="65" t="s">
        <v>417</v>
      </c>
      <c r="P14" s="53" t="s">
        <v>435</v>
      </c>
      <c r="Q14" s="70" t="s">
        <v>545</v>
      </c>
      <c r="R14" s="38" t="s">
        <v>295</v>
      </c>
      <c r="S14" s="53"/>
      <c r="T14" s="56"/>
      <c r="W14" s="12">
        <f>MATCH($C$1,RAG!$B$1:$B$85, 0)</f>
        <v>65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MATCH($C$1,RAG!$B$1:$B$85, 0)</f>
        <v>65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MATCH($C$1,RAG!$B$1:$B$85, 0)</f>
        <v>65</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2105</v>
      </c>
      <c r="O17" s="65" t="s">
        <v>417</v>
      </c>
      <c r="P17" s="67"/>
      <c r="Q17" s="66"/>
      <c r="R17" s="38" t="s">
        <v>294</v>
      </c>
      <c r="S17" s="53"/>
      <c r="T17" s="58"/>
      <c r="W17" s="12">
        <f>MATCH($C$1,RAG!$B$1:$B$85, 0)</f>
        <v>65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1133</v>
      </c>
      <c r="O18" s="65" t="s">
        <v>417</v>
      </c>
      <c r="P18" s="67"/>
      <c r="Q18" s="53"/>
      <c r="R18" s="38" t="s">
        <v>295</v>
      </c>
      <c r="S18" s="67"/>
      <c r="T18" s="56"/>
      <c r="W18" s="12">
        <f>MATCH($C$1,RAG!$B$1:$B$85, 0)</f>
        <v>65</v>
      </c>
    </row>
    <row r="19" spans="1:23" ht="139" customHeight="1">
      <c r="A19" s="189" t="s">
        <v>451</v>
      </c>
      <c r="B19" s="41" t="s">
        <v>11</v>
      </c>
      <c r="C19" s="40" t="s">
        <v>452</v>
      </c>
      <c r="D19" s="11" t="s">
        <v>439</v>
      </c>
      <c r="E19" s="11">
        <f ca="1">COUNTIFS(INDIRECT("RAG!$C$"&amp;$W19&amp;":$AX$"&amp;$W19),E$11,RAG!$C$2:$AX$2,$B19)</f>
        <v>2</v>
      </c>
      <c r="F19" s="11">
        <f ca="1">COUNTIFS(INDIRECT("RAG!$C$"&amp;$W19&amp;":$AX$"&amp;$W19),F$11,RAG!$C$2:$AX$2,$B19)</f>
        <v>0</v>
      </c>
      <c r="G19" s="11">
        <f ca="1">COUNTIFS(INDIRECT("RAG!$C$"&amp;$W19&amp;":$AX$"&amp;$W19),G$11,RAG!$C$2:$AX$2,$B19)</f>
        <v>3</v>
      </c>
      <c r="H19" s="47" t="s">
        <v>230</v>
      </c>
      <c r="I19" s="47" t="s">
        <v>230</v>
      </c>
      <c r="J19" s="47" t="s">
        <v>230</v>
      </c>
      <c r="K19" s="47" t="s">
        <v>230</v>
      </c>
      <c r="L19" s="47" t="s">
        <v>230</v>
      </c>
      <c r="M19" s="38" t="s">
        <v>295</v>
      </c>
      <c r="N19" s="53" t="s">
        <v>2173</v>
      </c>
      <c r="O19" s="65" t="s">
        <v>439</v>
      </c>
      <c r="P19" s="53" t="s">
        <v>435</v>
      </c>
      <c r="Q19" s="53" t="s">
        <v>587</v>
      </c>
      <c r="R19" s="38" t="s">
        <v>295</v>
      </c>
      <c r="S19" s="67"/>
      <c r="T19" s="56"/>
      <c r="W19" s="12">
        <f>MATCH($C$1,RAG!$B$1:$B$85, 0)</f>
        <v>65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1141</v>
      </c>
      <c r="O20" s="65" t="s">
        <v>439</v>
      </c>
      <c r="P20" s="53"/>
      <c r="Q20" s="53"/>
      <c r="R20" s="38" t="s">
        <v>294</v>
      </c>
      <c r="S20" s="53"/>
      <c r="T20" s="58"/>
      <c r="W20" s="12">
        <f>MATCH($C$1,RAG!$B$1:$B$85, 0)</f>
        <v>65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1142</v>
      </c>
      <c r="O21" s="65" t="s">
        <v>417</v>
      </c>
      <c r="P21" s="67"/>
      <c r="Q21" s="53"/>
      <c r="R21" s="38" t="s">
        <v>295</v>
      </c>
      <c r="S21" s="53"/>
      <c r="T21" s="58"/>
      <c r="W21" s="12">
        <f>MATCH($C$1,RAG!$B$1:$B$85, 0)</f>
        <v>65</v>
      </c>
    </row>
    <row r="22" spans="1:23" ht="183" customHeight="1">
      <c r="A22" s="189" t="s">
        <v>463</v>
      </c>
      <c r="B22" s="41" t="s">
        <v>15</v>
      </c>
      <c r="C22" s="40" t="s">
        <v>464</v>
      </c>
      <c r="D22" s="11" t="s">
        <v>417</v>
      </c>
      <c r="E22" s="11">
        <f ca="1">COUNTIFS(INDIRECT("RAG!$C$"&amp;$W22&amp;":$AX$"&amp;$W22),E$11,RAG!$C$2:$AX$2,$B22)</f>
        <v>1</v>
      </c>
      <c r="F22" s="11">
        <f ca="1">COUNTIFS(INDIRECT("RAG!$C$"&amp;$W22&amp;":$AX$"&amp;$W22),F$11,RAG!$C$2:$AX$2,$B22)</f>
        <v>3</v>
      </c>
      <c r="G22" s="11">
        <f ca="1">COUNTIFS(INDIRECT("RAG!$C$"&amp;$W22&amp;":$AX$"&amp;$W22),G$11,RAG!$C$2:$AX$2,$B22)</f>
        <v>1</v>
      </c>
      <c r="H22" s="47" t="s">
        <v>418</v>
      </c>
      <c r="I22" s="47" t="s">
        <v>458</v>
      </c>
      <c r="J22" s="47" t="s">
        <v>428</v>
      </c>
      <c r="K22" s="47" t="s">
        <v>421</v>
      </c>
      <c r="L22" s="47" t="s">
        <v>430</v>
      </c>
      <c r="M22" s="38" t="s">
        <v>300</v>
      </c>
      <c r="N22" s="53" t="s">
        <v>1143</v>
      </c>
      <c r="O22" s="65" t="s">
        <v>417</v>
      </c>
      <c r="P22" s="53" t="s">
        <v>466</v>
      </c>
      <c r="Q22" s="53" t="s">
        <v>1144</v>
      </c>
      <c r="R22" s="38" t="s">
        <v>300</v>
      </c>
      <c r="S22" s="73" t="s">
        <v>468</v>
      </c>
      <c r="T22" s="56"/>
      <c r="W22" s="12">
        <f>MATCH($C$1,RAG!$B$1:$B$85, 0)</f>
        <v>65</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2174</v>
      </c>
      <c r="O23" s="65" t="s">
        <v>417</v>
      </c>
      <c r="P23" s="72" t="s">
        <v>473</v>
      </c>
      <c r="Q23" s="53" t="s">
        <v>707</v>
      </c>
      <c r="R23" s="38" t="s">
        <v>297</v>
      </c>
      <c r="S23" s="67"/>
      <c r="T23" s="56"/>
      <c r="W23" s="12">
        <f>MATCH($C$1,RAG!$B$1:$B$85, 0)</f>
        <v>65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1145</v>
      </c>
      <c r="O24" s="65" t="s">
        <v>439</v>
      </c>
      <c r="P24" s="53" t="s">
        <v>555</v>
      </c>
      <c r="Q24" s="70" t="s">
        <v>593</v>
      </c>
      <c r="R24" s="38" t="s">
        <v>295</v>
      </c>
      <c r="S24" s="53"/>
      <c r="T24" s="58"/>
      <c r="W24" s="12">
        <f>MATCH($C$1,RAG!$B$1:$B$85, 0)</f>
        <v>65</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1941</v>
      </c>
      <c r="O25" s="65" t="s">
        <v>439</v>
      </c>
      <c r="P25" s="53" t="s">
        <v>483</v>
      </c>
      <c r="Q25" s="53" t="s">
        <v>484</v>
      </c>
      <c r="R25" s="38" t="s">
        <v>295</v>
      </c>
      <c r="S25" s="67"/>
      <c r="T25" s="58"/>
      <c r="W25" s="12">
        <f>MATCH($C$1,RAG!$B$1:$B$85, 0)</f>
        <v>65</v>
      </c>
    </row>
    <row r="26" spans="1:23" ht="130"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1146</v>
      </c>
      <c r="O26" s="65" t="s">
        <v>439</v>
      </c>
      <c r="P26" s="46" t="s">
        <v>487</v>
      </c>
      <c r="Q26" s="46" t="s">
        <v>488</v>
      </c>
      <c r="R26" s="38" t="s">
        <v>298</v>
      </c>
      <c r="S26" s="67"/>
      <c r="T26" s="58"/>
      <c r="W26" s="12">
        <f>MATCH($C$1,RAG!$B$1:$B$85, 0)</f>
        <v>65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MATCH($C$1,RAG!$B$1:$B$85, 0)</f>
        <v>65</v>
      </c>
    </row>
  </sheetData>
  <sheetProtection algorithmName="SHA-512" hashValue="lJ43hKv2RIyXX5cCCyK4WULR1UDqH+hzLLFtw+Otyr5IJiVjTl0IpJp/6HAhhA8qGR1tW3FlODgJyTcHc7KFvA==" saltValue="N2b9Kw0oHNHdFBe/ABM6vg==" spinCount="100000" sheet="1" objects="1" scenarios="1"/>
  <mergeCells count="3">
    <mergeCell ref="A10:C10"/>
    <mergeCell ref="D10:G10"/>
    <mergeCell ref="H10:S10"/>
  </mergeCells>
  <conditionalFormatting sqref="E12:E27">
    <cfRule type="cellIs" dxfId="799" priority="119" operator="greaterThan">
      <formula>0</formula>
    </cfRule>
  </conditionalFormatting>
  <conditionalFormatting sqref="F12:F14 F16:F27">
    <cfRule type="cellIs" dxfId="798" priority="118" operator="greaterThan">
      <formula>0</formula>
    </cfRule>
  </conditionalFormatting>
  <conditionalFormatting sqref="G12:G14 G16:G27">
    <cfRule type="cellIs" dxfId="797" priority="117" operator="greaterThan">
      <formula>0</formula>
    </cfRule>
  </conditionalFormatting>
  <conditionalFormatting sqref="M12:M27">
    <cfRule type="cellIs" dxfId="796" priority="6" operator="equal">
      <formula>"Minor Negative"</formula>
    </cfRule>
    <cfRule type="cellIs" dxfId="795" priority="7" operator="equal">
      <formula>"Significant Negative"</formula>
    </cfRule>
    <cfRule type="cellIs" dxfId="794" priority="8" operator="equal">
      <formula>"Minor Positive"</formula>
    </cfRule>
    <cfRule type="cellIs" dxfId="793" priority="9" operator="equal">
      <formula>"Significant Positive"</formula>
    </cfRule>
    <cfRule type="cellIs" dxfId="792" priority="10" operator="equal">
      <formula>"Neutral"</formula>
    </cfRule>
  </conditionalFormatting>
  <conditionalFormatting sqref="N21">
    <cfRule type="cellIs" dxfId="791" priority="61" operator="equal">
      <formula>"Significant Negative"</formula>
    </cfRule>
    <cfRule type="cellIs" dxfId="790" priority="62" operator="equal">
      <formula>"Minor Negative"</formula>
    </cfRule>
    <cfRule type="cellIs" dxfId="789" priority="63" operator="equal">
      <formula>"Uncertain"</formula>
    </cfRule>
    <cfRule type="cellIs" dxfId="788" priority="64" operator="equal">
      <formula>"Neutral"</formula>
    </cfRule>
    <cfRule type="cellIs" dxfId="787" priority="65" operator="equal">
      <formula>"Minor Positive"</formula>
    </cfRule>
    <cfRule type="cellIs" dxfId="786" priority="66" operator="equal">
      <formula>"Significant Positive"</formula>
    </cfRule>
  </conditionalFormatting>
  <conditionalFormatting sqref="R12:R27">
    <cfRule type="cellIs" dxfId="785" priority="1" operator="equal">
      <formula>"Minor Negative"</formula>
    </cfRule>
    <cfRule type="cellIs" dxfId="784" priority="2" operator="equal">
      <formula>"Significant Negative"</formula>
    </cfRule>
    <cfRule type="cellIs" dxfId="783" priority="3" operator="equal">
      <formula>"Minor Positive"</formula>
    </cfRule>
    <cfRule type="cellIs" dxfId="782" priority="4" operator="equal">
      <formula>"Significant Positive"</formula>
    </cfRule>
    <cfRule type="cellIs" dxfId="781" priority="5" operator="equal">
      <formula>"Neutral"</formula>
    </cfRule>
  </conditionalFormatting>
  <dataValidations count="7">
    <dataValidation type="list" allowBlank="1" showInputMessage="1" showErrorMessage="1" sqref="D12:D27 O12:O27" xr:uid="{1DD7E959-8E3C-4394-A3D2-A5E992F053F7}">
      <formula1>"Yes,No"</formula1>
    </dataValidation>
    <dataValidation type="list" allowBlank="1" showInputMessage="1" showErrorMessage="1" sqref="M12:M27 R12:R27" xr:uid="{25FE47DA-5724-4586-992F-96D392B9C98F}">
      <formula1>"Significant Positive,Minor Positive,Neutral,Uncertain,Minor Negative,Significant Negative"</formula1>
    </dataValidation>
    <dataValidation type="list" allowBlank="1" showInputMessage="1" showErrorMessage="1" sqref="L12:L27" xr:uid="{052879EF-557E-430E-9454-C91D80C2AEB9}">
      <formula1>"Permenant/Irreversible,Permenant/Reversible,Temporary/Irreversible,Temporary/Reversible,N/A"</formula1>
    </dataValidation>
    <dataValidation type="list" allowBlank="1" showInputMessage="1" showErrorMessage="1" sqref="K12:K27" xr:uid="{8D3FABB8-D460-44E5-9CE3-A17C6D642482}">
      <formula1>"Localised,District-wide,Regional,National,N/A"</formula1>
    </dataValidation>
    <dataValidation type="list" allowBlank="1" showInputMessage="1" showErrorMessage="1" sqref="J12:J27" xr:uid="{B5CEB845-8C31-40F6-84F0-221A7C0DF534}">
      <formula1>"Short(&lt;5yrs),Short/Medium,Medium(10yrs),Medium/Long,Long(20+yrs),N/A"</formula1>
    </dataValidation>
    <dataValidation type="list" allowBlank="1" showInputMessage="1" showErrorMessage="1" sqref="I12:I27" xr:uid="{0D41BE3B-1EDD-44EA-AF69-EE5936CD0FBF}">
      <formula1>"Low,Medium,High,N/A"</formula1>
    </dataValidation>
    <dataValidation type="list" allowBlank="1" showInputMessage="1" showErrorMessage="1" sqref="H12:H27" xr:uid="{C449700D-F979-4935-B984-F62A37BF2117}">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5EBC-D32D-442E-B736-443A133FC0B6}">
  <sheetPr>
    <tabColor theme="5" tint="0.59999389629810485"/>
  </sheetPr>
  <dimension ref="A1:W27"/>
  <sheetViews>
    <sheetView showGridLines="0" showWhiteSpace="0" topLeftCell="A25" zoomScaleNormal="100" zoomScaleSheetLayoutView="51" zoomScalePageLayoutView="20" workbookViewId="0">
      <pane xSplit="2" topLeftCell="I1" activePane="topRight" state="frozen"/>
      <selection activeCell="P6" sqref="P6"/>
      <selection pane="topRight" activeCell="N26" sqref="N26"/>
    </sheetView>
  </sheetViews>
  <sheetFormatPr defaultColWidth="8.7265625"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0" hidden="1" customWidth="1"/>
    <col min="23" max="23" width="9.1796875" hidden="1" customWidth="1"/>
    <col min="24" max="24" width="0" hidden="1" customWidth="1"/>
  </cols>
  <sheetData>
    <row r="1" spans="1:23">
      <c r="A1" s="7" t="s">
        <v>240</v>
      </c>
      <c r="B1" s="228"/>
      <c r="C1" s="45" t="s">
        <v>136</v>
      </c>
      <c r="D1" s="63"/>
      <c r="E1" s="63"/>
      <c r="F1" s="63"/>
      <c r="G1" s="63"/>
      <c r="H1" s="63"/>
      <c r="I1" s="1"/>
      <c r="J1" s="1"/>
      <c r="K1" s="1"/>
      <c r="L1" s="1"/>
      <c r="M1" s="1"/>
      <c r="N1" s="1"/>
      <c r="O1" s="1"/>
      <c r="P1" s="1"/>
      <c r="Q1" s="1"/>
      <c r="R1" s="1"/>
      <c r="S1" s="1"/>
    </row>
    <row r="2" spans="1:23">
      <c r="A2" s="7" t="s">
        <v>241</v>
      </c>
      <c r="B2" s="228"/>
      <c r="C2" s="73" t="s">
        <v>1147</v>
      </c>
      <c r="D2" s="63"/>
      <c r="E2" s="63"/>
      <c r="F2" s="63"/>
      <c r="G2" s="63"/>
      <c r="H2" s="63"/>
      <c r="I2" s="1"/>
      <c r="J2" s="1"/>
      <c r="K2" s="1"/>
      <c r="L2" s="1"/>
      <c r="M2" s="1"/>
      <c r="N2" s="1"/>
      <c r="O2" s="1"/>
      <c r="P2" s="1"/>
      <c r="Q2" s="1"/>
      <c r="R2" s="1"/>
      <c r="S2" s="1"/>
    </row>
    <row r="3" spans="1:23">
      <c r="A3" s="8" t="s">
        <v>242</v>
      </c>
      <c r="B3" s="229"/>
      <c r="C3" s="73" t="s">
        <v>70</v>
      </c>
      <c r="D3" s="63"/>
      <c r="E3" s="63"/>
      <c r="F3" s="63"/>
      <c r="G3" s="63"/>
      <c r="H3" s="63"/>
      <c r="I3" s="1"/>
      <c r="J3" s="1"/>
      <c r="K3" s="1"/>
      <c r="L3" s="1"/>
      <c r="M3" s="1"/>
      <c r="N3" s="1"/>
      <c r="O3" s="1"/>
      <c r="P3" s="1"/>
      <c r="Q3" s="1"/>
      <c r="R3" s="1"/>
      <c r="S3" s="1"/>
    </row>
    <row r="4" spans="1:23">
      <c r="A4" s="8" t="s">
        <v>243</v>
      </c>
      <c r="B4" s="229"/>
      <c r="C4" s="45" t="s">
        <v>1148</v>
      </c>
      <c r="D4" s="63"/>
      <c r="E4" s="63"/>
      <c r="F4" s="63"/>
      <c r="G4" s="63"/>
      <c r="H4" s="63"/>
      <c r="I4" s="1"/>
      <c r="J4" s="1"/>
      <c r="K4" s="1"/>
      <c r="L4" s="1"/>
      <c r="M4" s="1"/>
      <c r="N4" s="1"/>
      <c r="O4" s="1"/>
      <c r="P4" s="1"/>
      <c r="Q4" s="1"/>
      <c r="R4" s="1"/>
      <c r="S4" s="1"/>
    </row>
    <row r="5" spans="1:23">
      <c r="A5" s="8" t="s">
        <v>244</v>
      </c>
      <c r="B5" s="229"/>
      <c r="C5" s="14">
        <v>2.77</v>
      </c>
      <c r="D5" s="63"/>
      <c r="E5" s="63"/>
      <c r="F5" s="63"/>
      <c r="G5" s="63"/>
      <c r="H5" s="63"/>
      <c r="I5" s="1"/>
      <c r="J5" s="1"/>
      <c r="K5" s="1"/>
      <c r="L5" s="1"/>
      <c r="M5" s="1"/>
      <c r="N5" s="1"/>
      <c r="O5" s="1"/>
      <c r="P5" s="1"/>
      <c r="Q5" s="1"/>
      <c r="R5" s="1"/>
      <c r="S5" s="1"/>
    </row>
    <row r="6" spans="1:23">
      <c r="A6" s="8" t="s">
        <v>245</v>
      </c>
      <c r="B6" s="229"/>
      <c r="C6" s="45" t="s">
        <v>1149</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55.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420</v>
      </c>
      <c r="K12" s="119" t="s">
        <v>421</v>
      </c>
      <c r="L12" s="119" t="s">
        <v>430</v>
      </c>
      <c r="M12" s="218" t="s">
        <v>298</v>
      </c>
      <c r="N12" s="226" t="s">
        <v>2175</v>
      </c>
      <c r="O12" s="227" t="s">
        <v>417</v>
      </c>
      <c r="P12" s="226" t="s">
        <v>423</v>
      </c>
      <c r="Q12" s="81" t="s">
        <v>1916</v>
      </c>
      <c r="R12" s="218" t="s">
        <v>294</v>
      </c>
      <c r="S12" s="221" t="s">
        <v>424</v>
      </c>
      <c r="T12" s="56"/>
      <c r="W12" s="12">
        <f>MATCH($C$1,RAG!$B$1:$B$85, 0)</f>
        <v>66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1150</v>
      </c>
      <c r="O13" s="65" t="s">
        <v>417</v>
      </c>
      <c r="P13" s="53"/>
      <c r="Q13" s="53"/>
      <c r="R13" s="38" t="s">
        <v>294</v>
      </c>
      <c r="S13" s="12"/>
      <c r="T13" s="57"/>
      <c r="W13" s="12">
        <f>MATCH($C$1,RAG!$B$1:$B$85, 0)</f>
        <v>66</v>
      </c>
    </row>
    <row r="14" spans="1:23" ht="208" customHeight="1">
      <c r="A14" s="189" t="s">
        <v>432</v>
      </c>
      <c r="B14" s="41" t="s">
        <v>31</v>
      </c>
      <c r="C14" s="40" t="s">
        <v>433</v>
      </c>
      <c r="D14" s="11" t="s">
        <v>417</v>
      </c>
      <c r="E14" s="11">
        <f ca="1">COUNTIFS(INDIRECT("RAG!$C$"&amp;$W14&amp;":$AX$"&amp;$W14),E$11,RAG!$C$2:$AX$2,$B14)</f>
        <v>5</v>
      </c>
      <c r="F14" s="11">
        <f ca="1">COUNTIFS(INDIRECT("RAG!$C$"&amp;$W14&amp;":$AX$"&amp;$W14),F$11,RAG!$C$2:$AX$2,$B14)</f>
        <v>0</v>
      </c>
      <c r="G14" s="11">
        <f ca="1">COUNTIFS(INDIRECT("RAG!$C$"&amp;$W14&amp;":$AX$"&amp;$W14),G$11,RAG!$C$2:$AX$2,$B14)</f>
        <v>3</v>
      </c>
      <c r="H14" s="47" t="s">
        <v>230</v>
      </c>
      <c r="I14" s="47" t="s">
        <v>230</v>
      </c>
      <c r="J14" s="47" t="s">
        <v>230</v>
      </c>
      <c r="K14" s="47" t="s">
        <v>230</v>
      </c>
      <c r="L14" s="47" t="s">
        <v>230</v>
      </c>
      <c r="M14" s="38" t="s">
        <v>298</v>
      </c>
      <c r="N14" s="53" t="s">
        <v>1151</v>
      </c>
      <c r="O14" s="65" t="s">
        <v>417</v>
      </c>
      <c r="P14" s="53" t="s">
        <v>435</v>
      </c>
      <c r="Q14" s="46" t="s">
        <v>436</v>
      </c>
      <c r="R14" s="38" t="s">
        <v>295</v>
      </c>
      <c r="S14" s="71"/>
      <c r="T14" s="56"/>
      <c r="W14" s="12">
        <f>MATCH($C$1,RAG!$B$1:$B$85, 0)</f>
        <v>66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12"/>
      <c r="T15" s="58"/>
      <c r="W15" s="12">
        <f>MATCH($C$1,RAG!$B$1:$B$85, 0)</f>
        <v>66</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12"/>
      <c r="T16" s="58"/>
      <c r="W16" s="12">
        <f>MATCH($C$1,RAG!$B$1:$B$85, 0)</f>
        <v>66</v>
      </c>
    </row>
    <row r="17" spans="1:23" ht="146.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857</v>
      </c>
      <c r="O17" s="65" t="s">
        <v>417</v>
      </c>
      <c r="P17" s="67"/>
      <c r="Q17" s="67"/>
      <c r="R17" s="38" t="s">
        <v>295</v>
      </c>
      <c r="S17" s="48"/>
      <c r="T17" s="58"/>
      <c r="W17" s="12">
        <f>MATCH($C$1,RAG!$B$1:$B$85, 0)</f>
        <v>66</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1152</v>
      </c>
      <c r="O18" s="65" t="s">
        <v>417</v>
      </c>
      <c r="P18" s="53" t="s">
        <v>435</v>
      </c>
      <c r="Q18" s="46" t="s">
        <v>436</v>
      </c>
      <c r="R18" s="38" t="s">
        <v>295</v>
      </c>
      <c r="S18" s="12"/>
      <c r="T18" s="56"/>
      <c r="W18" s="12">
        <f>MATCH($C$1,RAG!$B$1:$B$85, 0)</f>
        <v>66</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418</v>
      </c>
      <c r="I19" s="47" t="s">
        <v>419</v>
      </c>
      <c r="J19" s="47" t="s">
        <v>453</v>
      </c>
      <c r="K19" s="47" t="s">
        <v>429</v>
      </c>
      <c r="L19" s="47" t="s">
        <v>430</v>
      </c>
      <c r="M19" s="38" t="s">
        <v>298</v>
      </c>
      <c r="N19" s="53" t="s">
        <v>1153</v>
      </c>
      <c r="O19" s="65" t="s">
        <v>439</v>
      </c>
      <c r="P19" s="53" t="s">
        <v>435</v>
      </c>
      <c r="Q19" s="46" t="s">
        <v>436</v>
      </c>
      <c r="R19" s="38" t="s">
        <v>295</v>
      </c>
      <c r="S19" s="12"/>
      <c r="T19" s="56"/>
      <c r="W19" s="12">
        <f>MATCH($C$1,RAG!$B$1:$B$85, 0)</f>
        <v>66</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458</v>
      </c>
      <c r="J20" s="47" t="s">
        <v>453</v>
      </c>
      <c r="K20" s="47" t="s">
        <v>421</v>
      </c>
      <c r="L20" s="47" t="s">
        <v>430</v>
      </c>
      <c r="M20" s="38" t="s">
        <v>298</v>
      </c>
      <c r="N20" s="53" t="s">
        <v>1154</v>
      </c>
      <c r="O20" s="65" t="s">
        <v>439</v>
      </c>
      <c r="P20" s="53" t="s">
        <v>435</v>
      </c>
      <c r="Q20" s="53" t="s">
        <v>1155</v>
      </c>
      <c r="R20" s="38" t="s">
        <v>295</v>
      </c>
      <c r="S20" s="48"/>
      <c r="T20" s="58"/>
      <c r="W20" s="12">
        <f>MATCH($C$1,RAG!$B$1:$B$85, 0)</f>
        <v>66</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1156</v>
      </c>
      <c r="O21" s="65" t="s">
        <v>417</v>
      </c>
      <c r="P21" s="67"/>
      <c r="Q21" s="53"/>
      <c r="R21" s="38" t="s">
        <v>295</v>
      </c>
      <c r="S21" s="48"/>
      <c r="T21" s="58"/>
      <c r="W21" s="12">
        <f>MATCH($C$1,RAG!$B$1:$B$85, 0)</f>
        <v>66</v>
      </c>
    </row>
    <row r="22" spans="1:23" ht="315" customHeight="1">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453</v>
      </c>
      <c r="K22" s="47" t="s">
        <v>421</v>
      </c>
      <c r="L22" s="47" t="s">
        <v>430</v>
      </c>
      <c r="M22" s="38" t="s">
        <v>300</v>
      </c>
      <c r="N22" s="53" t="s">
        <v>2176</v>
      </c>
      <c r="O22" s="65" t="s">
        <v>417</v>
      </c>
      <c r="P22" s="53" t="s">
        <v>466</v>
      </c>
      <c r="Q22" s="53" t="s">
        <v>1157</v>
      </c>
      <c r="R22" s="38" t="s">
        <v>300</v>
      </c>
      <c r="S22" s="73" t="s">
        <v>468</v>
      </c>
      <c r="T22" s="56"/>
      <c r="W22" s="12">
        <f>MATCH($C$1,RAG!$B$1:$B$85, 0)</f>
        <v>66</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419</v>
      </c>
      <c r="J23" s="47" t="s">
        <v>471</v>
      </c>
      <c r="K23" s="47" t="s">
        <v>421</v>
      </c>
      <c r="L23" s="47" t="s">
        <v>430</v>
      </c>
      <c r="M23" s="38" t="s">
        <v>298</v>
      </c>
      <c r="N23" s="53" t="s">
        <v>858</v>
      </c>
      <c r="O23" s="65" t="s">
        <v>417</v>
      </c>
      <c r="P23" s="89" t="s">
        <v>473</v>
      </c>
      <c r="Q23" s="53" t="s">
        <v>2177</v>
      </c>
      <c r="R23" s="38" t="s">
        <v>295</v>
      </c>
      <c r="S23" s="12"/>
      <c r="T23" s="56"/>
      <c r="W23" s="12">
        <f>MATCH($C$1,RAG!$B$1:$B$85, 0)</f>
        <v>66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1158</v>
      </c>
      <c r="O24" s="65" t="s">
        <v>439</v>
      </c>
      <c r="P24" s="53"/>
      <c r="Q24" s="46" t="s">
        <v>479</v>
      </c>
      <c r="R24" s="38" t="s">
        <v>295</v>
      </c>
      <c r="S24" s="48"/>
      <c r="T24" s="58"/>
      <c r="W24" s="12">
        <f>MATCH($C$1,RAG!$B$1:$B$85, 0)</f>
        <v>66</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1159</v>
      </c>
      <c r="O25" s="65" t="s">
        <v>439</v>
      </c>
      <c r="P25" s="53" t="s">
        <v>483</v>
      </c>
      <c r="Q25" s="53" t="s">
        <v>484</v>
      </c>
      <c r="R25" s="38" t="s">
        <v>295</v>
      </c>
      <c r="S25" s="12"/>
      <c r="T25" s="58"/>
      <c r="W25" s="12">
        <f>MATCH($C$1,RAG!$B$1:$B$85, 0)</f>
        <v>66</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11" t="s">
        <v>2178</v>
      </c>
      <c r="O26" s="65" t="s">
        <v>439</v>
      </c>
      <c r="P26" s="46" t="s">
        <v>487</v>
      </c>
      <c r="Q26" s="46" t="s">
        <v>859</v>
      </c>
      <c r="R26" s="38" t="s">
        <v>295</v>
      </c>
      <c r="S26" s="12"/>
      <c r="T26" s="58"/>
      <c r="W26" s="12">
        <f>MATCH($C$1,RAG!$B$1:$B$85, 0)</f>
        <v>66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418</v>
      </c>
      <c r="I27" s="47" t="s">
        <v>427</v>
      </c>
      <c r="J27" s="47" t="s">
        <v>491</v>
      </c>
      <c r="K27" s="47" t="s">
        <v>421</v>
      </c>
      <c r="L27" s="47" t="s">
        <v>430</v>
      </c>
      <c r="M27" s="38" t="s">
        <v>300</v>
      </c>
      <c r="N27" s="53" t="s">
        <v>1160</v>
      </c>
      <c r="O27" s="65" t="s">
        <v>417</v>
      </c>
      <c r="P27" s="53" t="s">
        <v>493</v>
      </c>
      <c r="Q27" s="53" t="s">
        <v>518</v>
      </c>
      <c r="R27" s="38" t="s">
        <v>297</v>
      </c>
      <c r="S27" s="12"/>
      <c r="T27" s="58"/>
      <c r="W27" s="12">
        <f>MATCH($C$1,RAG!$B$1:$B$85, 0)</f>
        <v>66</v>
      </c>
    </row>
  </sheetData>
  <sheetProtection algorithmName="SHA-512" hashValue="ZJPFjDDvodDZiFisQEtbpbiUMXrxth1y3HL98UjQFbAjozuFoRUPHa7L0FK2sbMAKp8DJKBDHokWMWCPzLZgiA==" saltValue="BDfGikQJKEdaZ4oyguOY+g==" spinCount="100000" sheet="1" objects="1" scenarios="1"/>
  <mergeCells count="3">
    <mergeCell ref="A10:C10"/>
    <mergeCell ref="D10:G10"/>
    <mergeCell ref="H10:S10"/>
  </mergeCells>
  <conditionalFormatting sqref="E12:E27">
    <cfRule type="cellIs" dxfId="780" priority="55" operator="greaterThan">
      <formula>0</formula>
    </cfRule>
  </conditionalFormatting>
  <conditionalFormatting sqref="F12:F14 F16:F27">
    <cfRule type="cellIs" dxfId="779" priority="54" operator="greaterThan">
      <formula>0</formula>
    </cfRule>
  </conditionalFormatting>
  <conditionalFormatting sqref="G12:G14 G16:G27">
    <cfRule type="cellIs" dxfId="778" priority="53" operator="greaterThan">
      <formula>0</formula>
    </cfRule>
  </conditionalFormatting>
  <conditionalFormatting sqref="M12:M27">
    <cfRule type="cellIs" dxfId="777" priority="11" operator="equal">
      <formula>"Minor Negative"</formula>
    </cfRule>
    <cfRule type="cellIs" dxfId="776" priority="12" operator="equal">
      <formula>"Significant Negative"</formula>
    </cfRule>
    <cfRule type="cellIs" dxfId="775" priority="13" operator="equal">
      <formula>"Minor Positive"</formula>
    </cfRule>
    <cfRule type="cellIs" dxfId="774" priority="14" operator="equal">
      <formula>"Significant Positive"</formula>
    </cfRule>
    <cfRule type="cellIs" dxfId="773" priority="15" operator="equal">
      <formula>"Neutral"</formula>
    </cfRule>
  </conditionalFormatting>
  <conditionalFormatting sqref="N21">
    <cfRule type="cellIs" dxfId="772" priority="16" operator="equal">
      <formula>"Significant Negative"</formula>
    </cfRule>
    <cfRule type="cellIs" dxfId="771" priority="17" operator="equal">
      <formula>"Minor Negative"</formula>
    </cfRule>
    <cfRule type="cellIs" dxfId="770" priority="18" operator="equal">
      <formula>"Uncertain"</formula>
    </cfRule>
    <cfRule type="cellIs" dxfId="769" priority="19" operator="equal">
      <formula>"Neutral"</formula>
    </cfRule>
    <cfRule type="cellIs" dxfId="768" priority="20" operator="equal">
      <formula>"Minor Positive"</formula>
    </cfRule>
    <cfRule type="cellIs" dxfId="767" priority="21" operator="equal">
      <formula>"Significant Positive"</formula>
    </cfRule>
  </conditionalFormatting>
  <conditionalFormatting sqref="R12:R27">
    <cfRule type="cellIs" dxfId="766" priority="1" operator="equal">
      <formula>"Minor Negative"</formula>
    </cfRule>
    <cfRule type="cellIs" dxfId="765" priority="2" operator="equal">
      <formula>"Significant Negative"</formula>
    </cfRule>
    <cfRule type="cellIs" dxfId="764" priority="3" operator="equal">
      <formula>"Minor Positive"</formula>
    </cfRule>
    <cfRule type="cellIs" dxfId="763" priority="4" operator="equal">
      <formula>"Significant Positive"</formula>
    </cfRule>
    <cfRule type="cellIs" dxfId="762" priority="5" operator="equal">
      <formula>"Neutral"</formula>
    </cfRule>
  </conditionalFormatting>
  <dataValidations count="7">
    <dataValidation type="list" allowBlank="1" showInputMessage="1" showErrorMessage="1" sqref="H12:H27" xr:uid="{06BD6C07-9152-4D97-93CE-EAE5BE72EDCB}">
      <formula1>"Direct,Indirect,N/A"</formula1>
    </dataValidation>
    <dataValidation type="list" allowBlank="1" showInputMessage="1" showErrorMessage="1" sqref="I12:I27" xr:uid="{9508214A-14F3-4A7D-BF0A-9C4D2F1735C6}">
      <formula1>"Low,Medium,High,N/A"</formula1>
    </dataValidation>
    <dataValidation type="list" allowBlank="1" showInputMessage="1" showErrorMessage="1" sqref="J12:J27" xr:uid="{98B940AF-5EC5-4583-B5C3-B5357FCCC752}">
      <formula1>"Short(&lt;5yrs),Short/Medium,Medium(10yrs),Medium/Long,Long(20+yrs),N/A"</formula1>
    </dataValidation>
    <dataValidation type="list" allowBlank="1" showInputMessage="1" showErrorMessage="1" sqref="K12:K27" xr:uid="{496BA1AE-30EF-4025-9464-2F97540C005F}">
      <formula1>"Localised,District-wide,Regional,National,N/A"</formula1>
    </dataValidation>
    <dataValidation type="list" allowBlank="1" showInputMessage="1" showErrorMessage="1" sqref="L12:L27" xr:uid="{0424DC36-234C-4498-8C1C-8F43BBF43FBC}">
      <formula1>"Permenant/Irreversible,Permenant/Reversible,Temporary/Irreversible,Temporary/Reversible,N/A"</formula1>
    </dataValidation>
    <dataValidation type="list" allowBlank="1" showInputMessage="1" showErrorMessage="1" sqref="R12:R27 M12:M27" xr:uid="{EA3F9B5E-AD89-45B7-BBEE-3D44F12BC163}">
      <formula1>"Significant Positive,Minor Positive,Neutral,Uncertain,Minor Negative,Significant Negative"</formula1>
    </dataValidation>
    <dataValidation type="list" allowBlank="1" showInputMessage="1" showErrorMessage="1" sqref="D12:D27 O12:O27" xr:uid="{7389BE21-389C-4926-B2F7-C8835A2E0F58}">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64090-4F2B-4AAA-B9C5-E8CD0092F631}">
  <sheetPr codeName="Sheet19">
    <tabColor theme="5" tint="0.59999389629810485"/>
  </sheetPr>
  <dimension ref="A1:X27"/>
  <sheetViews>
    <sheetView showGridLines="0" showWhiteSpace="0" topLeftCell="N24" zoomScale="90" zoomScaleNormal="90" zoomScaleSheetLayoutView="51" zoomScalePageLayoutView="20" workbookViewId="0">
      <selection activeCell="Z26" sqref="Z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4" width="9.1796875" hidden="1" customWidth="1"/>
  </cols>
  <sheetData>
    <row r="1" spans="1:23">
      <c r="A1" s="7" t="s">
        <v>240</v>
      </c>
      <c r="B1" s="228"/>
      <c r="C1" s="45" t="s">
        <v>137</v>
      </c>
      <c r="D1" s="63"/>
      <c r="E1" s="63"/>
      <c r="F1" s="63"/>
      <c r="G1" s="63"/>
      <c r="H1" s="63"/>
      <c r="I1" s="1"/>
      <c r="J1" s="1"/>
      <c r="K1" s="1"/>
      <c r="L1" s="1"/>
      <c r="M1" s="1"/>
      <c r="N1" s="1"/>
      <c r="O1" s="1"/>
      <c r="P1" s="1"/>
      <c r="Q1" s="1"/>
      <c r="R1" s="1"/>
      <c r="S1" s="1"/>
    </row>
    <row r="2" spans="1:23">
      <c r="A2" s="7" t="s">
        <v>241</v>
      </c>
      <c r="B2" s="228"/>
      <c r="C2" s="45" t="s">
        <v>718</v>
      </c>
      <c r="D2" s="63"/>
      <c r="E2" s="63"/>
      <c r="F2" s="63"/>
      <c r="G2" s="63"/>
      <c r="H2" s="63"/>
      <c r="I2" s="1"/>
      <c r="J2" s="1"/>
      <c r="K2" s="1"/>
      <c r="L2" s="1"/>
      <c r="M2" s="1"/>
      <c r="N2" s="1"/>
      <c r="O2" s="1"/>
      <c r="P2" s="1"/>
      <c r="Q2" s="1"/>
      <c r="R2" s="1"/>
      <c r="S2" s="1"/>
    </row>
    <row r="3" spans="1:23">
      <c r="A3" s="8" t="s">
        <v>242</v>
      </c>
      <c r="B3" s="229"/>
      <c r="C3" s="45" t="s">
        <v>155</v>
      </c>
      <c r="D3" s="63"/>
      <c r="E3" s="63"/>
      <c r="F3" s="63"/>
      <c r="G3" s="63"/>
      <c r="H3" s="63"/>
      <c r="I3" s="1"/>
      <c r="J3" s="1"/>
      <c r="K3" s="1"/>
      <c r="L3" s="1"/>
      <c r="M3" s="1"/>
      <c r="N3" s="1"/>
      <c r="O3" s="1"/>
      <c r="P3" s="1"/>
      <c r="Q3" s="1"/>
      <c r="R3" s="1"/>
      <c r="S3" s="1"/>
    </row>
    <row r="4" spans="1:23">
      <c r="A4" s="8" t="s">
        <v>243</v>
      </c>
      <c r="B4" s="229"/>
      <c r="C4" s="45">
        <v>72</v>
      </c>
      <c r="D4" s="63"/>
      <c r="E4" s="63"/>
      <c r="F4" s="63"/>
      <c r="G4" s="63"/>
      <c r="H4" s="63"/>
      <c r="I4" s="1"/>
      <c r="J4" s="1"/>
      <c r="K4" s="1"/>
      <c r="L4" s="1"/>
      <c r="M4" s="1"/>
      <c r="N4" s="1"/>
      <c r="O4" s="1"/>
      <c r="P4" s="1"/>
      <c r="Q4" s="1"/>
      <c r="R4" s="1"/>
      <c r="S4" s="1"/>
    </row>
    <row r="5" spans="1:23">
      <c r="A5" s="8" t="s">
        <v>244</v>
      </c>
      <c r="B5" s="229"/>
      <c r="C5" s="14">
        <v>3.21</v>
      </c>
      <c r="D5" s="63"/>
      <c r="E5" s="63"/>
      <c r="F5" s="63"/>
      <c r="G5" s="63"/>
      <c r="H5" s="63"/>
      <c r="I5" s="1"/>
      <c r="J5" s="1"/>
      <c r="K5" s="1"/>
      <c r="L5" s="1"/>
      <c r="M5" s="1"/>
      <c r="N5" s="1"/>
      <c r="O5" s="1"/>
      <c r="P5" s="1"/>
      <c r="Q5" s="1"/>
      <c r="R5" s="1"/>
      <c r="S5" s="1"/>
    </row>
    <row r="6" spans="1:23" ht="57" customHeight="1">
      <c r="A6" s="8" t="s">
        <v>245</v>
      </c>
      <c r="B6" s="229"/>
      <c r="C6" s="45" t="s">
        <v>1161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46184</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2179</v>
      </c>
      <c r="O12" s="227" t="s">
        <v>417</v>
      </c>
      <c r="P12" s="226" t="s">
        <v>541</v>
      </c>
      <c r="Q12" s="70" t="s">
        <v>1938</v>
      </c>
      <c r="R12" s="218" t="s">
        <v>294</v>
      </c>
      <c r="S12" s="221" t="s">
        <v>424</v>
      </c>
      <c r="T12" s="56"/>
      <c r="W12" s="12">
        <f>MATCH($C$1,RAG!$B$1:$B$177, 0)</f>
        <v>67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1162</v>
      </c>
      <c r="O13" s="65" t="s">
        <v>417</v>
      </c>
      <c r="P13" s="53" t="s">
        <v>584</v>
      </c>
      <c r="Q13" s="53"/>
      <c r="R13" s="38" t="s">
        <v>294</v>
      </c>
      <c r="S13" s="67"/>
      <c r="T13" s="57"/>
      <c r="W13" s="12">
        <f>MATCH($C$1,RAG!$B$1:$B$177, 0)</f>
        <v>67</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295</v>
      </c>
      <c r="N14" s="53" t="s">
        <v>1163</v>
      </c>
      <c r="O14" s="65" t="s">
        <v>417</v>
      </c>
      <c r="P14" s="53" t="s">
        <v>435</v>
      </c>
      <c r="Q14" s="70" t="s">
        <v>524</v>
      </c>
      <c r="R14" s="38" t="s">
        <v>295</v>
      </c>
      <c r="S14" s="53"/>
      <c r="T14" s="56"/>
      <c r="W14" s="12">
        <f>MATCH($C$1,RAG!$B$1:$B$177, 0)</f>
        <v>67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MATCH($C$1,RAG!$B$1:$B$177, 0)</f>
        <v>67</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MATCH($C$1,RAG!$B$1:$B$177, 0)</f>
        <v>67</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2141</v>
      </c>
      <c r="O17" s="65" t="s">
        <v>417</v>
      </c>
      <c r="P17" s="67"/>
      <c r="Q17" s="66"/>
      <c r="R17" s="38" t="s">
        <v>294</v>
      </c>
      <c r="S17" s="53"/>
      <c r="T17" s="58"/>
      <c r="W17" s="12">
        <f>MATCH($C$1,RAG!$B$1:$B$177, 0)</f>
        <v>67</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1164</v>
      </c>
      <c r="O18" s="65" t="s">
        <v>417</v>
      </c>
      <c r="P18" s="67"/>
      <c r="Q18" s="53"/>
      <c r="R18" s="38" t="s">
        <v>295</v>
      </c>
      <c r="S18" s="67"/>
      <c r="T18" s="56"/>
      <c r="W18" s="12">
        <f>MATCH($C$1,RAG!$B$1:$B$177, 0)</f>
        <v>67</v>
      </c>
    </row>
    <row r="19" spans="1:23" ht="139" customHeight="1">
      <c r="A19" s="189" t="s">
        <v>451</v>
      </c>
      <c r="B19" s="41" t="s">
        <v>11</v>
      </c>
      <c r="C19" s="40" t="s">
        <v>452</v>
      </c>
      <c r="D19" s="11" t="s">
        <v>439</v>
      </c>
      <c r="E19" s="11">
        <f ca="1">COUNTIFS(INDIRECT("RAG!$C$"&amp;$W19&amp;":$AX$"&amp;$W19),E$11,RAG!$C$2:$AX$2,$B19)</f>
        <v>2</v>
      </c>
      <c r="F19" s="11">
        <f ca="1">COUNTIFS(INDIRECT("RAG!$C$"&amp;$W19&amp;":$AX$"&amp;$W19),F$11,RAG!$C$2:$AX$2,$B19)</f>
        <v>2</v>
      </c>
      <c r="G19" s="11">
        <f ca="1">COUNTIFS(INDIRECT("RAG!$C$"&amp;$W19&amp;":$AX$"&amp;$W19),G$11,RAG!$C$2:$AX$2,$B19)</f>
        <v>1</v>
      </c>
      <c r="H19" s="47" t="s">
        <v>230</v>
      </c>
      <c r="I19" s="47" t="s">
        <v>230</v>
      </c>
      <c r="J19" s="47" t="s">
        <v>230</v>
      </c>
      <c r="K19" s="47" t="s">
        <v>230</v>
      </c>
      <c r="L19" s="47" t="s">
        <v>230</v>
      </c>
      <c r="M19" s="38" t="s">
        <v>295</v>
      </c>
      <c r="N19" s="53" t="s">
        <v>1096</v>
      </c>
      <c r="O19" s="65" t="s">
        <v>439</v>
      </c>
      <c r="P19" s="53" t="s">
        <v>435</v>
      </c>
      <c r="Q19" s="53" t="s">
        <v>587</v>
      </c>
      <c r="R19" s="38" t="s">
        <v>295</v>
      </c>
      <c r="S19" s="67"/>
      <c r="T19" s="56"/>
      <c r="W19" s="12">
        <f>MATCH($C$1,RAG!$B$1:$B$177, 0)</f>
        <v>67</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294</v>
      </c>
      <c r="N20" s="53" t="s">
        <v>1165</v>
      </c>
      <c r="O20" s="65" t="s">
        <v>439</v>
      </c>
      <c r="P20" s="53"/>
      <c r="Q20" s="53"/>
      <c r="R20" s="38" t="s">
        <v>294</v>
      </c>
      <c r="S20" s="53"/>
      <c r="T20" s="58"/>
      <c r="W20" s="12">
        <f>MATCH($C$1,RAG!$B$1:$B$177, 0)</f>
        <v>67</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1166</v>
      </c>
      <c r="O21" s="65" t="s">
        <v>417</v>
      </c>
      <c r="P21" s="67"/>
      <c r="Q21" s="53"/>
      <c r="R21" s="38" t="s">
        <v>295</v>
      </c>
      <c r="S21" s="53"/>
      <c r="T21" s="58"/>
      <c r="W21" s="12">
        <f>MATCH($C$1,RAG!$B$1:$B$177, 0)</f>
        <v>67</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1167</v>
      </c>
      <c r="O22" s="65" t="s">
        <v>417</v>
      </c>
      <c r="P22" s="53" t="s">
        <v>551</v>
      </c>
      <c r="Q22" s="53" t="s">
        <v>552</v>
      </c>
      <c r="R22" s="38" t="s">
        <v>300</v>
      </c>
      <c r="S22" s="73" t="s">
        <v>468</v>
      </c>
      <c r="T22" s="56"/>
      <c r="W22" s="12">
        <f>MATCH($C$1,RAG!$B$1:$B$177, 0)</f>
        <v>67</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297</v>
      </c>
      <c r="N23" s="53" t="s">
        <v>2125</v>
      </c>
      <c r="O23" s="65" t="s">
        <v>417</v>
      </c>
      <c r="P23" s="72" t="s">
        <v>473</v>
      </c>
      <c r="Q23" s="53" t="s">
        <v>707</v>
      </c>
      <c r="R23" s="38" t="s">
        <v>297</v>
      </c>
      <c r="S23" s="67"/>
      <c r="T23" s="56"/>
      <c r="W23" s="12">
        <f>MATCH($C$1,RAG!$B$1:$B$177, 0)</f>
        <v>67</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1</v>
      </c>
      <c r="G24" s="11">
        <f ca="1">COUNTIFS(INDIRECT("RAG!$C$"&amp;$W24&amp;":$AX$"&amp;$W24),G$11,RAG!$C$2:$AX$2,$B24)</f>
        <v>0</v>
      </c>
      <c r="H24" s="47" t="s">
        <v>418</v>
      </c>
      <c r="I24" s="47" t="s">
        <v>419</v>
      </c>
      <c r="J24" s="47" t="s">
        <v>471</v>
      </c>
      <c r="K24" s="47" t="s">
        <v>429</v>
      </c>
      <c r="L24" s="47" t="s">
        <v>1918</v>
      </c>
      <c r="M24" s="38" t="s">
        <v>294</v>
      </c>
      <c r="N24" s="53" t="s">
        <v>1168</v>
      </c>
      <c r="O24" s="65" t="s">
        <v>439</v>
      </c>
      <c r="P24" s="53" t="s">
        <v>555</v>
      </c>
      <c r="Q24" s="70" t="s">
        <v>593</v>
      </c>
      <c r="R24" s="38" t="s">
        <v>294</v>
      </c>
      <c r="S24" s="53"/>
      <c r="T24" s="58"/>
      <c r="W24" s="12">
        <f>MATCH($C$1,RAG!$B$1:$B$177, 0)</f>
        <v>67</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2180</v>
      </c>
      <c r="O25" s="65" t="s">
        <v>439</v>
      </c>
      <c r="P25" s="53" t="s">
        <v>483</v>
      </c>
      <c r="Q25" s="53" t="s">
        <v>558</v>
      </c>
      <c r="R25" s="79" t="s">
        <v>295</v>
      </c>
      <c r="S25" s="67"/>
      <c r="T25" s="58"/>
      <c r="W25" s="12">
        <f>MATCH($C$1,RAG!$B$1:$B$177, 0)</f>
        <v>67</v>
      </c>
    </row>
    <row r="26" spans="1:23" ht="130" customHeight="1">
      <c r="A26" s="189" t="s">
        <v>485</v>
      </c>
      <c r="B26" s="41" t="s">
        <v>24</v>
      </c>
      <c r="C26" s="40" t="s">
        <v>486</v>
      </c>
      <c r="D26" s="11" t="s">
        <v>417</v>
      </c>
      <c r="E26" s="11">
        <f ca="1">COUNTIFS(INDIRECT("RAG!$C$"&amp;$W26&amp;":$AX$"&amp;$W26),E$11,RAG!$C$2:$AX$2,$B26)</f>
        <v>3</v>
      </c>
      <c r="F26" s="11">
        <f ca="1">COUNTIFS(INDIRECT("RAG!$C$"&amp;$W26&amp;":$AX$"&amp;$W26),F$11,RAG!$C$2:$AX$2,$B26)</f>
        <v>1</v>
      </c>
      <c r="G26" s="11">
        <f ca="1">COUNTIFS(INDIRECT("RAG!$C$"&amp;$W26&amp;":$AX$"&amp;$W26),G$11,RAG!$C$2:$AX$2,$B26)</f>
        <v>0</v>
      </c>
      <c r="H26" s="47" t="s">
        <v>418</v>
      </c>
      <c r="I26" s="47" t="s">
        <v>419</v>
      </c>
      <c r="J26" s="47" t="s">
        <v>491</v>
      </c>
      <c r="K26" s="47" t="s">
        <v>421</v>
      </c>
      <c r="L26" s="47" t="s">
        <v>430</v>
      </c>
      <c r="M26" s="38" t="s">
        <v>300</v>
      </c>
      <c r="N26" s="53" t="s">
        <v>2181</v>
      </c>
      <c r="O26" s="65" t="s">
        <v>439</v>
      </c>
      <c r="P26" s="46" t="s">
        <v>487</v>
      </c>
      <c r="Q26" s="46" t="s">
        <v>705</v>
      </c>
      <c r="R26" s="38" t="s">
        <v>298</v>
      </c>
      <c r="S26" s="67"/>
      <c r="T26" s="58"/>
      <c r="W26" s="12">
        <f>MATCH($C$1,RAG!$B$1:$B$177, 0)</f>
        <v>67</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MATCH($C$1,RAG!$B$1:$B$177, 0)</f>
        <v>67</v>
      </c>
    </row>
  </sheetData>
  <sheetProtection algorithmName="SHA-512" hashValue="1WIIb3OcQPZwaiJAnWWErsZnrJ2bYSr/aq5B7Cf2wN4FyZDk2PcFgDrZakYVJlhNd1p58ywmm/j/laevYAG2Fg==" saltValue="A/lLwMiwKhdyCpXbOSFNIg==" spinCount="100000" sheet="1" objects="1" scenarios="1"/>
  <mergeCells count="3">
    <mergeCell ref="A10:C10"/>
    <mergeCell ref="D10:G10"/>
    <mergeCell ref="H10:S10"/>
  </mergeCells>
  <conditionalFormatting sqref="E12:E27">
    <cfRule type="cellIs" dxfId="761" priority="54" operator="greaterThan">
      <formula>0</formula>
    </cfRule>
  </conditionalFormatting>
  <conditionalFormatting sqref="F12:F14 F16:F27">
    <cfRule type="cellIs" dxfId="760" priority="53" operator="greaterThan">
      <formula>0</formula>
    </cfRule>
  </conditionalFormatting>
  <conditionalFormatting sqref="G12:G14 G16:G27">
    <cfRule type="cellIs" dxfId="759" priority="52" operator="greaterThan">
      <formula>0</formula>
    </cfRule>
  </conditionalFormatting>
  <conditionalFormatting sqref="M12:M27">
    <cfRule type="cellIs" dxfId="758" priority="6" operator="equal">
      <formula>"Minor Negative"</formula>
    </cfRule>
    <cfRule type="cellIs" dxfId="757" priority="7" operator="equal">
      <formula>"Significant Negative"</formula>
    </cfRule>
    <cfRule type="cellIs" dxfId="756" priority="8" operator="equal">
      <formula>"Minor Positive"</formula>
    </cfRule>
    <cfRule type="cellIs" dxfId="755" priority="9" operator="equal">
      <formula>"Significant Positive"</formula>
    </cfRule>
    <cfRule type="cellIs" dxfId="754" priority="10" operator="equal">
      <formula>"Neutral"</formula>
    </cfRule>
  </conditionalFormatting>
  <conditionalFormatting sqref="N21">
    <cfRule type="cellIs" dxfId="753" priority="41" operator="equal">
      <formula>"Significant Negative"</formula>
    </cfRule>
    <cfRule type="cellIs" dxfId="752" priority="42" operator="equal">
      <formula>"Minor Negative"</formula>
    </cfRule>
    <cfRule type="cellIs" dxfId="751" priority="43" operator="equal">
      <formula>"Uncertain"</formula>
    </cfRule>
    <cfRule type="cellIs" dxfId="750" priority="44" operator="equal">
      <formula>"Neutral"</formula>
    </cfRule>
    <cfRule type="cellIs" dxfId="749" priority="45" operator="equal">
      <formula>"Minor Positive"</formula>
    </cfRule>
    <cfRule type="cellIs" dxfId="748" priority="46" operator="equal">
      <formula>"Significant Positive"</formula>
    </cfRule>
  </conditionalFormatting>
  <conditionalFormatting sqref="R12:R27">
    <cfRule type="cellIs" dxfId="747" priority="1" operator="equal">
      <formula>"Minor Negative"</formula>
    </cfRule>
    <cfRule type="cellIs" dxfId="746" priority="2" operator="equal">
      <formula>"Significant Negative"</formula>
    </cfRule>
    <cfRule type="cellIs" dxfId="745" priority="3" operator="equal">
      <formula>"Minor Positive"</formula>
    </cfRule>
    <cfRule type="cellIs" dxfId="744" priority="4" operator="equal">
      <formula>"Significant Positive"</formula>
    </cfRule>
    <cfRule type="cellIs" dxfId="743" priority="5" operator="equal">
      <formula>"Neutral"</formula>
    </cfRule>
  </conditionalFormatting>
  <dataValidations count="7">
    <dataValidation type="list" allowBlank="1" showInputMessage="1" showErrorMessage="1" sqref="H12:H27" xr:uid="{6F340AD5-B068-4E0D-A038-4F3B9C4E61B6}">
      <formula1>"Direct,Indirect,N/A"</formula1>
    </dataValidation>
    <dataValidation type="list" allowBlank="1" showInputMessage="1" showErrorMessage="1" sqref="I12:I27" xr:uid="{F680A8AA-8D17-4F32-9665-36A3245EB659}">
      <formula1>"Low,Medium,High,N/A"</formula1>
    </dataValidation>
    <dataValidation type="list" allowBlank="1" showInputMessage="1" showErrorMessage="1" sqref="J12:J27" xr:uid="{7A30FCC1-891B-450D-8520-00B9FE238CD7}">
      <formula1>"Short(&lt;5yrs),Short/Medium,Medium(10yrs),Medium/Long,Long(20+yrs),N/A"</formula1>
    </dataValidation>
    <dataValidation type="list" allowBlank="1" showInputMessage="1" showErrorMessage="1" sqref="K12:K27" xr:uid="{8230CA83-5953-4205-A035-4A779E2E75CA}">
      <formula1>"Localised,District-wide,Regional,National,N/A"</formula1>
    </dataValidation>
    <dataValidation type="list" allowBlank="1" showInputMessage="1" showErrorMessage="1" sqref="L12:L27" xr:uid="{BCC04284-76C2-48FC-B2D9-37F8A6665CA9}">
      <formula1>"Permenant/Irreversible,Permenant/Reversible,Temporary/Irreversible,Temporary/Reversible,N/A"</formula1>
    </dataValidation>
    <dataValidation type="list" allowBlank="1" showInputMessage="1" showErrorMessage="1" sqref="R12:R27 M12:M27" xr:uid="{6506F0EC-6D83-4537-9FE7-8DD74478F363}">
      <formula1>"Significant Positive,Minor Positive,Neutral,Uncertain,Minor Negative,Significant Negative"</formula1>
    </dataValidation>
    <dataValidation type="list" allowBlank="1" showInputMessage="1" showErrorMessage="1" sqref="D12:D27 P25 O12:O27" xr:uid="{011068CF-59BC-4141-98BD-51A50503FFF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E453-421A-4106-8384-33921A6CDC9B}">
  <sheetPr>
    <tabColor theme="5" tint="0.59999389629810485"/>
  </sheetPr>
  <dimension ref="A1:W27"/>
  <sheetViews>
    <sheetView showGridLines="0" showWhiteSpace="0" topLeftCell="L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0" hidden="1" customWidth="1"/>
    <col min="23" max="23" width="9.1796875" hidden="1" customWidth="1"/>
    <col min="24" max="24" width="0" hidden="1" customWidth="1"/>
  </cols>
  <sheetData>
    <row r="1" spans="1:23">
      <c r="A1" s="7" t="s">
        <v>240</v>
      </c>
      <c r="B1" s="228"/>
      <c r="C1" s="45" t="s">
        <v>138</v>
      </c>
      <c r="D1" s="63"/>
      <c r="E1" s="63"/>
      <c r="F1" s="63"/>
      <c r="G1" s="63"/>
      <c r="H1" s="63"/>
      <c r="I1" s="1"/>
      <c r="J1" s="1"/>
      <c r="K1" s="1"/>
      <c r="L1" s="1"/>
      <c r="M1" s="1"/>
      <c r="N1" s="1"/>
      <c r="O1" s="1"/>
      <c r="P1" s="1"/>
      <c r="Q1" s="1"/>
      <c r="R1" s="1"/>
      <c r="S1" s="1"/>
    </row>
    <row r="2" spans="1:23">
      <c r="A2" s="7" t="s">
        <v>241</v>
      </c>
      <c r="B2" s="228"/>
      <c r="C2" s="191" t="s">
        <v>1822</v>
      </c>
      <c r="D2" s="63"/>
      <c r="E2" s="63"/>
      <c r="F2" s="63"/>
      <c r="G2" s="63"/>
      <c r="H2" s="63"/>
      <c r="I2" s="1"/>
      <c r="J2" s="1"/>
      <c r="K2" s="1"/>
      <c r="L2" s="1"/>
      <c r="M2" s="1"/>
      <c r="N2" s="1"/>
      <c r="O2" s="1"/>
      <c r="P2" s="1"/>
      <c r="Q2" s="1"/>
      <c r="R2" s="1"/>
      <c r="S2" s="1"/>
    </row>
    <row r="3" spans="1:23">
      <c r="A3" s="8" t="s">
        <v>242</v>
      </c>
      <c r="B3" s="229"/>
      <c r="C3" s="45" t="s">
        <v>139</v>
      </c>
      <c r="D3" s="63"/>
      <c r="E3" s="63"/>
      <c r="F3" s="63"/>
      <c r="G3" s="63"/>
      <c r="H3" s="63"/>
      <c r="I3" s="1"/>
      <c r="J3" s="1"/>
      <c r="K3" s="1"/>
      <c r="L3" s="1"/>
      <c r="M3" s="1"/>
      <c r="N3" s="1"/>
      <c r="O3" s="1"/>
      <c r="P3" s="1"/>
      <c r="Q3" s="1"/>
      <c r="R3" s="1"/>
      <c r="S3" s="1"/>
    </row>
    <row r="4" spans="1:23">
      <c r="A4" s="8" t="s">
        <v>243</v>
      </c>
      <c r="B4" s="229"/>
      <c r="C4" s="45" t="s">
        <v>1823</v>
      </c>
      <c r="D4" s="63"/>
      <c r="E4" s="63"/>
      <c r="F4" s="63"/>
      <c r="G4" s="63"/>
      <c r="H4" s="63"/>
      <c r="I4" s="1"/>
      <c r="J4" s="1"/>
      <c r="K4" s="1"/>
      <c r="L4" s="1"/>
      <c r="M4" s="1"/>
      <c r="N4" s="1"/>
      <c r="O4" s="1"/>
      <c r="P4" s="1"/>
      <c r="Q4" s="1"/>
      <c r="R4" s="1"/>
      <c r="S4" s="1"/>
    </row>
    <row r="5" spans="1:23">
      <c r="A5" s="8" t="s">
        <v>244</v>
      </c>
      <c r="B5" s="229"/>
      <c r="C5" s="14" t="s">
        <v>1824</v>
      </c>
      <c r="D5" s="63"/>
      <c r="E5" s="63"/>
      <c r="F5" s="63"/>
      <c r="G5" s="63"/>
      <c r="H5" s="63"/>
      <c r="I5" s="1"/>
      <c r="J5" s="1"/>
      <c r="K5" s="1"/>
      <c r="L5" s="1"/>
      <c r="M5" s="1"/>
      <c r="N5" s="1"/>
      <c r="O5" s="1"/>
      <c r="P5" s="1"/>
      <c r="Q5" s="1"/>
      <c r="R5" s="1"/>
      <c r="S5" s="1"/>
    </row>
    <row r="6" spans="1:23" ht="57" customHeight="1">
      <c r="A6" s="8" t="s">
        <v>245</v>
      </c>
      <c r="B6" s="229"/>
      <c r="C6" s="45" t="s">
        <v>1169</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239" t="s">
        <v>418</v>
      </c>
      <c r="I12" s="239" t="s">
        <v>419</v>
      </c>
      <c r="J12" s="239" t="s">
        <v>428</v>
      </c>
      <c r="K12" s="239" t="s">
        <v>421</v>
      </c>
      <c r="L12" s="239" t="s">
        <v>430</v>
      </c>
      <c r="M12" s="218" t="s">
        <v>298</v>
      </c>
      <c r="N12" s="217" t="s">
        <v>2182</v>
      </c>
      <c r="O12" s="220" t="s">
        <v>417</v>
      </c>
      <c r="P12" s="217" t="s">
        <v>499</v>
      </c>
      <c r="Q12" s="64" t="s">
        <v>521</v>
      </c>
      <c r="R12" s="218" t="s">
        <v>294</v>
      </c>
      <c r="S12" s="221" t="s">
        <v>424</v>
      </c>
      <c r="T12" s="56"/>
      <c r="W12" s="12">
        <f>MATCH($C$1,RAG!$B$1:$B$85, 0)</f>
        <v>68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190" t="s">
        <v>418</v>
      </c>
      <c r="I13" s="190" t="s">
        <v>427</v>
      </c>
      <c r="J13" s="190" t="s">
        <v>428</v>
      </c>
      <c r="K13" s="190" t="s">
        <v>429</v>
      </c>
      <c r="L13" s="190" t="s">
        <v>430</v>
      </c>
      <c r="M13" s="38" t="s">
        <v>294</v>
      </c>
      <c r="N13" s="11" t="s">
        <v>1816</v>
      </c>
      <c r="O13" s="184" t="s">
        <v>417</v>
      </c>
      <c r="P13" s="11" t="s">
        <v>584</v>
      </c>
      <c r="Q13" s="11"/>
      <c r="R13" s="38" t="s">
        <v>294</v>
      </c>
      <c r="S13" s="67"/>
      <c r="T13" s="57"/>
      <c r="W13" s="12">
        <f>MATCH($C$1,RAG!$B$1:$B$85, 0)</f>
        <v>68</v>
      </c>
    </row>
    <row r="14" spans="1:23" ht="208" customHeight="1">
      <c r="A14" s="189" t="s">
        <v>432</v>
      </c>
      <c r="B14" s="41" t="s">
        <v>31</v>
      </c>
      <c r="C14" s="40" t="s">
        <v>433</v>
      </c>
      <c r="D14" s="11" t="s">
        <v>417</v>
      </c>
      <c r="E14" s="11">
        <f ca="1">COUNTIFS(INDIRECT("RAG!$C$"&amp;$W14&amp;":$AX$"&amp;$W14),E$11,RAG!$C$2:$AX$2,$B14)</f>
        <v>5</v>
      </c>
      <c r="F14" s="11">
        <f ca="1">COUNTIFS(INDIRECT("RAG!$C$"&amp;$W14&amp;":$AX$"&amp;$W14),F$11,RAG!$C$2:$AX$2,$B14)</f>
        <v>2</v>
      </c>
      <c r="G14" s="11">
        <f ca="1">COUNTIFS(INDIRECT("RAG!$C$"&amp;$W14&amp;":$AX$"&amp;$W14),G$11,RAG!$C$2:$AX$2,$B14)</f>
        <v>1</v>
      </c>
      <c r="H14" s="190" t="s">
        <v>230</v>
      </c>
      <c r="I14" s="190" t="s">
        <v>230</v>
      </c>
      <c r="J14" s="190" t="s">
        <v>230</v>
      </c>
      <c r="K14" s="190" t="s">
        <v>230</v>
      </c>
      <c r="L14" s="190" t="s">
        <v>230</v>
      </c>
      <c r="M14" s="38" t="s">
        <v>298</v>
      </c>
      <c r="N14" s="11" t="s">
        <v>2183</v>
      </c>
      <c r="O14" s="184" t="s">
        <v>417</v>
      </c>
      <c r="P14" s="11" t="s">
        <v>435</v>
      </c>
      <c r="Q14" s="64" t="s">
        <v>524</v>
      </c>
      <c r="R14" s="38" t="s">
        <v>298</v>
      </c>
      <c r="S14" s="53"/>
      <c r="T14" s="56"/>
      <c r="W14" s="12">
        <f>MATCH($C$1,RAG!$B$1:$B$85, 0)</f>
        <v>68</v>
      </c>
    </row>
    <row r="15" spans="1:23" ht="106.5" customHeight="1">
      <c r="A15" s="189" t="s">
        <v>437</v>
      </c>
      <c r="B15" s="41" t="s">
        <v>290</v>
      </c>
      <c r="C15" s="40" t="s">
        <v>438</v>
      </c>
      <c r="D15" s="11" t="s">
        <v>439</v>
      </c>
      <c r="E15" s="50"/>
      <c r="F15" s="51"/>
      <c r="G15" s="52"/>
      <c r="H15" s="190" t="s">
        <v>230</v>
      </c>
      <c r="I15" s="190" t="s">
        <v>230</v>
      </c>
      <c r="J15" s="190" t="s">
        <v>230</v>
      </c>
      <c r="K15" s="190" t="s">
        <v>230</v>
      </c>
      <c r="L15" s="190" t="s">
        <v>230</v>
      </c>
      <c r="M15" s="38" t="s">
        <v>295</v>
      </c>
      <c r="N15" s="11" t="s">
        <v>502</v>
      </c>
      <c r="O15" s="184" t="s">
        <v>439</v>
      </c>
      <c r="P15" s="11"/>
      <c r="Q15" s="11"/>
      <c r="R15" s="38" t="s">
        <v>295</v>
      </c>
      <c r="S15" s="67"/>
      <c r="T15" s="58"/>
      <c r="W15" s="12">
        <f>MATCH($C$1,RAG!$B$1:$B$85, 0)</f>
        <v>68</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190" t="s">
        <v>230</v>
      </c>
      <c r="I16" s="190" t="s">
        <v>230</v>
      </c>
      <c r="J16" s="190" t="s">
        <v>230</v>
      </c>
      <c r="K16" s="190" t="s">
        <v>230</v>
      </c>
      <c r="L16" s="190" t="s">
        <v>230</v>
      </c>
      <c r="M16" s="38" t="s">
        <v>295</v>
      </c>
      <c r="N16" s="11" t="s">
        <v>504</v>
      </c>
      <c r="O16" s="184" t="s">
        <v>417</v>
      </c>
      <c r="P16" s="185"/>
      <c r="Q16" s="185"/>
      <c r="R16" s="38" t="s">
        <v>295</v>
      </c>
      <c r="S16" s="67"/>
      <c r="T16" s="58"/>
      <c r="W16" s="12">
        <f>MATCH($C$1,RAG!$B$1:$B$85, 0)</f>
        <v>68</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190" t="s">
        <v>446</v>
      </c>
      <c r="I17" s="190" t="s">
        <v>427</v>
      </c>
      <c r="J17" s="190" t="s">
        <v>428</v>
      </c>
      <c r="K17" s="190" t="s">
        <v>421</v>
      </c>
      <c r="L17" s="190" t="s">
        <v>430</v>
      </c>
      <c r="M17" s="38" t="s">
        <v>295</v>
      </c>
      <c r="N17" s="11" t="s">
        <v>2184</v>
      </c>
      <c r="O17" s="184" t="s">
        <v>417</v>
      </c>
      <c r="P17" s="185"/>
      <c r="Q17" s="186"/>
      <c r="R17" s="38" t="s">
        <v>295</v>
      </c>
      <c r="S17" s="53"/>
      <c r="T17" s="58"/>
      <c r="W17" s="12">
        <f>MATCH($C$1,RAG!$B$1:$B$85, 0)</f>
        <v>68</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190" t="s">
        <v>230</v>
      </c>
      <c r="I18" s="190" t="s">
        <v>230</v>
      </c>
      <c r="J18" s="190" t="s">
        <v>230</v>
      </c>
      <c r="K18" s="190" t="s">
        <v>230</v>
      </c>
      <c r="L18" s="190" t="s">
        <v>230</v>
      </c>
      <c r="M18" s="38" t="s">
        <v>295</v>
      </c>
      <c r="N18" s="11" t="s">
        <v>525</v>
      </c>
      <c r="O18" s="184" t="s">
        <v>417</v>
      </c>
      <c r="P18" s="185"/>
      <c r="Q18" s="11"/>
      <c r="R18" s="38" t="s">
        <v>295</v>
      </c>
      <c r="S18" s="67"/>
      <c r="T18" s="56"/>
      <c r="W18" s="12">
        <f>MATCH($C$1,RAG!$B$1:$B$85, 0)</f>
        <v>68</v>
      </c>
    </row>
    <row r="19" spans="1:23" ht="139" customHeight="1">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190" t="s">
        <v>230</v>
      </c>
      <c r="I19" s="190" t="s">
        <v>230</v>
      </c>
      <c r="J19" s="190" t="s">
        <v>230</v>
      </c>
      <c r="K19" s="190" t="s">
        <v>230</v>
      </c>
      <c r="L19" s="190" t="s">
        <v>230</v>
      </c>
      <c r="M19" s="38" t="s">
        <v>298</v>
      </c>
      <c r="N19" s="11" t="s">
        <v>2185</v>
      </c>
      <c r="O19" s="184" t="s">
        <v>439</v>
      </c>
      <c r="P19" s="11" t="s">
        <v>435</v>
      </c>
      <c r="Q19" s="11" t="s">
        <v>587</v>
      </c>
      <c r="R19" s="38" t="s">
        <v>295</v>
      </c>
      <c r="S19" s="67"/>
      <c r="T19" s="56"/>
      <c r="W19" s="12">
        <f>MATCH($C$1,RAG!$B$1:$B$85, 0)</f>
        <v>68</v>
      </c>
    </row>
    <row r="20" spans="1:23" ht="183" customHeight="1">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190" t="s">
        <v>418</v>
      </c>
      <c r="I20" s="190" t="s">
        <v>427</v>
      </c>
      <c r="J20" s="190" t="s">
        <v>428</v>
      </c>
      <c r="K20" s="190" t="s">
        <v>421</v>
      </c>
      <c r="L20" s="190" t="s">
        <v>430</v>
      </c>
      <c r="M20" s="38" t="s">
        <v>294</v>
      </c>
      <c r="N20" s="11" t="s">
        <v>1817</v>
      </c>
      <c r="O20" s="184" t="s">
        <v>439</v>
      </c>
      <c r="P20" s="11"/>
      <c r="Q20" s="11"/>
      <c r="R20" s="38" t="s">
        <v>294</v>
      </c>
      <c r="S20" s="53"/>
      <c r="T20" s="58"/>
      <c r="W20" s="12">
        <f>MATCH($C$1,RAG!$B$1:$B$85, 0)</f>
        <v>68</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190" t="s">
        <v>230</v>
      </c>
      <c r="I21" s="190" t="s">
        <v>230</v>
      </c>
      <c r="J21" s="190" t="s">
        <v>230</v>
      </c>
      <c r="K21" s="190" t="s">
        <v>230</v>
      </c>
      <c r="L21" s="190" t="s">
        <v>230</v>
      </c>
      <c r="M21" s="38" t="s">
        <v>295</v>
      </c>
      <c r="N21" s="187" t="s">
        <v>1818</v>
      </c>
      <c r="O21" s="184" t="s">
        <v>417</v>
      </c>
      <c r="P21" s="185"/>
      <c r="Q21" s="11"/>
      <c r="R21" s="38" t="s">
        <v>295</v>
      </c>
      <c r="S21" s="53"/>
      <c r="T21" s="58"/>
      <c r="W21" s="12">
        <f>MATCH($C$1,RAG!$B$1:$B$85, 0)</f>
        <v>68</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190" t="s">
        <v>418</v>
      </c>
      <c r="I22" s="190" t="s">
        <v>458</v>
      </c>
      <c r="J22" s="190" t="s">
        <v>428</v>
      </c>
      <c r="K22" s="190" t="s">
        <v>421</v>
      </c>
      <c r="L22" s="190" t="s">
        <v>430</v>
      </c>
      <c r="M22" s="38" t="s">
        <v>300</v>
      </c>
      <c r="N22" s="11" t="s">
        <v>2186</v>
      </c>
      <c r="O22" s="184" t="s">
        <v>417</v>
      </c>
      <c r="P22" s="11" t="s">
        <v>551</v>
      </c>
      <c r="Q22" s="11" t="s">
        <v>552</v>
      </c>
      <c r="R22" s="38" t="s">
        <v>300</v>
      </c>
      <c r="S22" s="73" t="s">
        <v>468</v>
      </c>
      <c r="T22" s="56"/>
      <c r="W22" s="12">
        <f>MATCH($C$1,RAG!$B$1:$B$85, 0)</f>
        <v>68</v>
      </c>
    </row>
    <row r="23" spans="1:23" ht="166.5" customHeight="1">
      <c r="A23" s="189" t="s">
        <v>469</v>
      </c>
      <c r="B23" s="41" t="s">
        <v>19</v>
      </c>
      <c r="C23" s="40" t="s">
        <v>470</v>
      </c>
      <c r="D23" s="11" t="s">
        <v>417</v>
      </c>
      <c r="E23" s="11">
        <f ca="1">COUNTIFS(INDIRECT("RAG!$C$"&amp;$W23&amp;":$AX$"&amp;$W23),E$11,RAG!$C$2:$AX$2,$B23)</f>
        <v>0</v>
      </c>
      <c r="F23" s="11">
        <f ca="1">COUNTIFS(INDIRECT("RAG!$C$"&amp;$W23&amp;":$AX$"&amp;$W23),F$11,RAG!$C$2:$AX$2,$B23)</f>
        <v>2</v>
      </c>
      <c r="G23" s="11">
        <f ca="1">COUNTIFS(INDIRECT("RAG!$C$"&amp;$W23&amp;":$AX$"&amp;$W23),G$11,RAG!$C$2:$AX$2,$B23)</f>
        <v>2</v>
      </c>
      <c r="H23" s="190" t="s">
        <v>418</v>
      </c>
      <c r="I23" s="190" t="s">
        <v>458</v>
      </c>
      <c r="J23" s="190" t="s">
        <v>471</v>
      </c>
      <c r="K23" s="190" t="s">
        <v>421</v>
      </c>
      <c r="L23" s="190" t="s">
        <v>430</v>
      </c>
      <c r="M23" s="38" t="s">
        <v>298</v>
      </c>
      <c r="N23" s="11" t="s">
        <v>2187</v>
      </c>
      <c r="O23" s="184" t="s">
        <v>417</v>
      </c>
      <c r="P23" s="188" t="s">
        <v>473</v>
      </c>
      <c r="Q23" s="11" t="s">
        <v>707</v>
      </c>
      <c r="R23" s="38" t="s">
        <v>298</v>
      </c>
      <c r="S23" s="67"/>
      <c r="T23" s="56"/>
      <c r="W23" s="12">
        <f>MATCH($C$1,RAG!$B$1:$B$85, 0)</f>
        <v>68</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0</v>
      </c>
      <c r="G24" s="11">
        <f ca="1">COUNTIFS(INDIRECT("RAG!$C$"&amp;$W24&amp;":$AX$"&amp;$W24),G$11,RAG!$C$2:$AX$2,$B24)</f>
        <v>1</v>
      </c>
      <c r="H24" s="190" t="s">
        <v>418</v>
      </c>
      <c r="I24" s="190" t="s">
        <v>419</v>
      </c>
      <c r="J24" s="190" t="s">
        <v>471</v>
      </c>
      <c r="K24" s="190" t="s">
        <v>429</v>
      </c>
      <c r="L24" s="190" t="s">
        <v>1918</v>
      </c>
      <c r="M24" s="38" t="s">
        <v>294</v>
      </c>
      <c r="N24" s="11" t="s">
        <v>1819</v>
      </c>
      <c r="O24" s="184" t="s">
        <v>439</v>
      </c>
      <c r="P24" s="11" t="s">
        <v>555</v>
      </c>
      <c r="Q24" s="64" t="s">
        <v>593</v>
      </c>
      <c r="R24" s="38" t="s">
        <v>294</v>
      </c>
      <c r="S24" s="53"/>
      <c r="T24" s="58"/>
      <c r="W24" s="12">
        <f>MATCH($C$1,RAG!$B$1:$B$85, 0)</f>
        <v>68</v>
      </c>
    </row>
    <row r="25" spans="1:23" ht="155.15" customHeight="1">
      <c r="A25" s="46" t="s">
        <v>480</v>
      </c>
      <c r="B25" s="41" t="s">
        <v>22</v>
      </c>
      <c r="C25" s="40" t="s">
        <v>481</v>
      </c>
      <c r="D25" s="11" t="s">
        <v>417</v>
      </c>
      <c r="E25" s="11">
        <f ca="1">COUNTIFS(INDIRECT("RAG!$C$"&amp;$W25&amp;":$AX$"&amp;$W25),E$11,RAG!$C$2:$AX$2,$B25)</f>
        <v>0</v>
      </c>
      <c r="F25" s="11">
        <f ca="1">COUNTIFS(INDIRECT("RAG!$C$"&amp;$W25&amp;":$AX$"&amp;$W25),F$11,RAG!$C$2:$AX$2,$B25)</f>
        <v>2</v>
      </c>
      <c r="G25" s="11">
        <f ca="1">COUNTIFS(INDIRECT("RAG!$C$"&amp;$W25&amp;":$AX$"&amp;$W25),G$11,RAG!$C$2:$AX$2,$B25)</f>
        <v>0</v>
      </c>
      <c r="H25" s="190" t="s">
        <v>418</v>
      </c>
      <c r="I25" s="190" t="s">
        <v>419</v>
      </c>
      <c r="J25" s="190" t="s">
        <v>428</v>
      </c>
      <c r="K25" s="190" t="s">
        <v>421</v>
      </c>
      <c r="L25" s="190" t="s">
        <v>430</v>
      </c>
      <c r="M25" s="38" t="s">
        <v>295</v>
      </c>
      <c r="N25" s="11" t="s">
        <v>1820</v>
      </c>
      <c r="O25" s="184" t="s">
        <v>439</v>
      </c>
      <c r="P25" s="11" t="s">
        <v>483</v>
      </c>
      <c r="Q25" s="11" t="s">
        <v>708</v>
      </c>
      <c r="R25" s="38" t="s">
        <v>295</v>
      </c>
      <c r="S25" s="67"/>
      <c r="T25" s="58"/>
      <c r="W25" s="12">
        <f>MATCH($C$1,RAG!$B$1:$B$85, 0)</f>
        <v>68</v>
      </c>
    </row>
    <row r="26" spans="1:23" ht="130" customHeight="1">
      <c r="A26" s="189" t="s">
        <v>485</v>
      </c>
      <c r="B26" s="41" t="s">
        <v>24</v>
      </c>
      <c r="C26" s="40" t="s">
        <v>486</v>
      </c>
      <c r="D26" s="11" t="s">
        <v>417</v>
      </c>
      <c r="E26" s="11">
        <f ca="1">COUNTIFS(INDIRECT("RAG!$C$"&amp;$W26&amp;":$AX$"&amp;$W26),E$11,RAG!$C$2:$AX$2,$B26)</f>
        <v>2</v>
      </c>
      <c r="F26" s="11">
        <f ca="1">COUNTIFS(INDIRECT("RAG!$C$"&amp;$W26&amp;":$AX$"&amp;$W26),F$11,RAG!$C$2:$AX$2,$B26)</f>
        <v>1</v>
      </c>
      <c r="G26" s="11">
        <f ca="1">COUNTIFS(INDIRECT("RAG!$C$"&amp;$W26&amp;":$AX$"&amp;$W26),G$11,RAG!$C$2:$AX$2,$B26)</f>
        <v>1</v>
      </c>
      <c r="H26" s="190" t="s">
        <v>230</v>
      </c>
      <c r="I26" s="190" t="s">
        <v>230</v>
      </c>
      <c r="J26" s="190" t="s">
        <v>230</v>
      </c>
      <c r="K26" s="190" t="s">
        <v>230</v>
      </c>
      <c r="L26" s="190" t="s">
        <v>230</v>
      </c>
      <c r="M26" s="38" t="s">
        <v>300</v>
      </c>
      <c r="N26" s="11" t="s">
        <v>2188</v>
      </c>
      <c r="O26" s="184" t="s">
        <v>439</v>
      </c>
      <c r="P26" s="189" t="s">
        <v>487</v>
      </c>
      <c r="Q26" s="189" t="s">
        <v>705</v>
      </c>
      <c r="R26" s="38" t="s">
        <v>298</v>
      </c>
      <c r="S26" s="67"/>
      <c r="T26" s="58"/>
      <c r="W26" s="12">
        <f>MATCH($C$1,RAG!$B$1:$B$85, 0)</f>
        <v>68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190" t="s">
        <v>230</v>
      </c>
      <c r="I27" s="190" t="s">
        <v>230</v>
      </c>
      <c r="J27" s="190" t="s">
        <v>230</v>
      </c>
      <c r="K27" s="190" t="s">
        <v>230</v>
      </c>
      <c r="L27" s="190" t="s">
        <v>230</v>
      </c>
      <c r="M27" s="38" t="s">
        <v>298</v>
      </c>
      <c r="N27" s="11" t="s">
        <v>1821</v>
      </c>
      <c r="O27" s="184" t="s">
        <v>417</v>
      </c>
      <c r="P27" s="11" t="s">
        <v>493</v>
      </c>
      <c r="Q27" s="11" t="s">
        <v>709</v>
      </c>
      <c r="R27" s="38" t="s">
        <v>298</v>
      </c>
      <c r="S27" s="67"/>
      <c r="T27" s="58"/>
      <c r="W27" s="12">
        <f>MATCH($C$1,RAG!$B$1:$B$85, 0)</f>
        <v>68</v>
      </c>
    </row>
  </sheetData>
  <sheetProtection algorithmName="SHA-512" hashValue="rIUt3TJhaTQtGebK7SzO3vBhP0YC9GRWeQjhXlUxyDvTlNCyS9ktmCQDnL1BpMXEGGyBG541YdWpZTfrxHcUoQ==" saltValue="3fPpwg3vHZ0j6MoilBp9tA==" spinCount="100000" sheet="1" objects="1" scenarios="1"/>
  <mergeCells count="3">
    <mergeCell ref="A10:C10"/>
    <mergeCell ref="D10:G10"/>
    <mergeCell ref="H10:S10"/>
  </mergeCells>
  <conditionalFormatting sqref="E12:E27">
    <cfRule type="cellIs" dxfId="742" priority="29" operator="greaterThan">
      <formula>0</formula>
    </cfRule>
  </conditionalFormatting>
  <conditionalFormatting sqref="F12:F14 F16:F27">
    <cfRule type="cellIs" dxfId="741" priority="28" operator="greaterThan">
      <formula>0</formula>
    </cfRule>
  </conditionalFormatting>
  <conditionalFormatting sqref="G12:G14 G16:G27">
    <cfRule type="cellIs" dxfId="740" priority="27" operator="greaterThan">
      <formula>0</formula>
    </cfRule>
  </conditionalFormatting>
  <conditionalFormatting sqref="M12:M27">
    <cfRule type="cellIs" dxfId="739" priority="6" operator="equal">
      <formula>"Minor Negative"</formula>
    </cfRule>
    <cfRule type="cellIs" dxfId="738" priority="7" operator="equal">
      <formula>"Significant Negative"</formula>
    </cfRule>
    <cfRule type="cellIs" dxfId="737" priority="8" operator="equal">
      <formula>"Minor Positive"</formula>
    </cfRule>
    <cfRule type="cellIs" dxfId="736" priority="9" operator="equal">
      <formula>"Significant Positive"</formula>
    </cfRule>
    <cfRule type="cellIs" dxfId="735" priority="10" operator="equal">
      <formula>"Neutral"</formula>
    </cfRule>
  </conditionalFormatting>
  <conditionalFormatting sqref="N21">
    <cfRule type="cellIs" dxfId="734" priority="11" operator="equal">
      <formula>"Significant Negative"</formula>
    </cfRule>
    <cfRule type="cellIs" dxfId="733" priority="12" operator="equal">
      <formula>"Minor Negative"</formula>
    </cfRule>
    <cfRule type="cellIs" dxfId="732" priority="13" operator="equal">
      <formula>"Uncertain"</formula>
    </cfRule>
    <cfRule type="cellIs" dxfId="731" priority="14" operator="equal">
      <formula>"Neutral"</formula>
    </cfRule>
    <cfRule type="cellIs" dxfId="730" priority="15" operator="equal">
      <formula>"Minor Positive"</formula>
    </cfRule>
    <cfRule type="cellIs" dxfId="729" priority="16" operator="equal">
      <formula>"Significant Positive"</formula>
    </cfRule>
  </conditionalFormatting>
  <conditionalFormatting sqref="R12:R27">
    <cfRule type="cellIs" dxfId="728" priority="1" operator="equal">
      <formula>"Minor Negative"</formula>
    </cfRule>
    <cfRule type="cellIs" dxfId="727" priority="2" operator="equal">
      <formula>"Significant Negative"</formula>
    </cfRule>
    <cfRule type="cellIs" dxfId="726" priority="3" operator="equal">
      <formula>"Minor Positive"</formula>
    </cfRule>
    <cfRule type="cellIs" dxfId="725" priority="4" operator="equal">
      <formula>"Significant Positive"</formula>
    </cfRule>
    <cfRule type="cellIs" dxfId="724" priority="5" operator="equal">
      <formula>"Neutral"</formula>
    </cfRule>
  </conditionalFormatting>
  <dataValidations count="7">
    <dataValidation type="list" allowBlank="1" showInputMessage="1" showErrorMessage="1" sqref="H12:H27" xr:uid="{AE47EAF9-3A08-4787-83FC-B5B9037306C9}">
      <formula1>"Direct,Indirect,N/A"</formula1>
    </dataValidation>
    <dataValidation type="list" allowBlank="1" showInputMessage="1" showErrorMessage="1" sqref="I12:I27" xr:uid="{6EEFD3B4-9748-484A-9EA7-02D7A624441E}">
      <formula1>"Low,Medium,High,N/A"</formula1>
    </dataValidation>
    <dataValidation type="list" allowBlank="1" showInputMessage="1" showErrorMessage="1" sqref="J12:J27" xr:uid="{7C074C0F-23D5-4D11-8233-52246B9C66E5}">
      <formula1>"Short(&lt;5yrs),Short/Medium,Medium(10yrs),Medium/Long,Long(20+yrs),N/A"</formula1>
    </dataValidation>
    <dataValidation type="list" allowBlank="1" showInputMessage="1" showErrorMessage="1" sqref="K12:K27" xr:uid="{DA5B97DB-8F6D-4F78-8908-00D9C8AF4E0B}">
      <formula1>"Localised,District-wide,Regional,National,N/A"</formula1>
    </dataValidation>
    <dataValidation type="list" allowBlank="1" showInputMessage="1" showErrorMessage="1" sqref="L12:L27" xr:uid="{DD53A973-1F6F-4513-AD9F-6DBECFFD57D8}">
      <formula1>"Permenant/Irreversible,Permenant/Reversible,Temporary/Irreversible,Temporary/Reversible,N/A"</formula1>
    </dataValidation>
    <dataValidation type="list" allowBlank="1" showInputMessage="1" showErrorMessage="1" sqref="M12:M27 R12:R27" xr:uid="{46BFB525-F32E-4490-92E8-6DFADACD154B}">
      <formula1>"Significant Positive,Minor Positive,Neutral,Uncertain,Minor Negative,Significant Negative"</formula1>
    </dataValidation>
    <dataValidation type="list" allowBlank="1" showInputMessage="1" showErrorMessage="1" sqref="D12:D27 O12:O27" xr:uid="{A590CEDB-FBC9-4E7A-9EDF-8DD6600AB2B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0C94-3FC2-4BD4-BCFD-C7E3AF4C6B15}">
  <sheetPr>
    <tabColor theme="5" tint="0.59999389629810485"/>
  </sheetPr>
  <dimension ref="A1:W27"/>
  <sheetViews>
    <sheetView showGridLines="0" showWhiteSpace="0" topLeftCell="A21" zoomScale="60" zoomScaleNormal="60" zoomScaleSheetLayoutView="51" zoomScalePageLayoutView="20" workbookViewId="0">
      <pane xSplit="2" topLeftCell="H1" activePane="topRight" state="frozen"/>
      <selection activeCell="P6" sqref="P6"/>
      <selection pane="topRight" activeCell="Q23" sqref="Q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2" width="0" hidden="1" customWidth="1"/>
    <col min="23" max="23" width="9.1796875" hidden="1" customWidth="1"/>
    <col min="24" max="24" width="0" hidden="1" customWidth="1"/>
  </cols>
  <sheetData>
    <row r="1" spans="1:23">
      <c r="A1" s="7" t="s">
        <v>240</v>
      </c>
      <c r="B1" s="228"/>
      <c r="C1" s="45" t="s">
        <v>140</v>
      </c>
      <c r="D1" s="63"/>
      <c r="E1" s="63"/>
      <c r="F1" s="63"/>
      <c r="G1" s="63"/>
      <c r="H1" s="63"/>
      <c r="I1" s="1"/>
      <c r="J1" s="1"/>
      <c r="K1" s="1"/>
      <c r="L1" s="1"/>
      <c r="M1" s="1"/>
      <c r="N1" s="1"/>
      <c r="O1" s="1"/>
      <c r="P1" s="1"/>
      <c r="Q1" s="1"/>
      <c r="R1" s="1"/>
      <c r="S1" s="1"/>
    </row>
    <row r="2" spans="1:23">
      <c r="A2" s="7" t="s">
        <v>241</v>
      </c>
      <c r="B2" s="228"/>
      <c r="C2" s="45" t="s">
        <v>1170</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1171</v>
      </c>
      <c r="D4" s="63"/>
      <c r="E4" s="63"/>
      <c r="F4" s="63"/>
      <c r="G4" s="63"/>
      <c r="H4" s="63"/>
      <c r="I4" s="1"/>
      <c r="J4" s="1"/>
      <c r="K4" s="1"/>
      <c r="L4" s="1"/>
      <c r="M4" s="1"/>
      <c r="N4" s="1"/>
      <c r="O4" s="1"/>
      <c r="P4" s="1"/>
      <c r="Q4" s="1"/>
      <c r="R4" s="1"/>
      <c r="S4" s="1"/>
    </row>
    <row r="5" spans="1:23">
      <c r="A5" s="8" t="s">
        <v>244</v>
      </c>
      <c r="B5" s="229"/>
      <c r="C5" s="14" t="s">
        <v>1172</v>
      </c>
      <c r="D5" s="63"/>
      <c r="E5" s="63"/>
      <c r="F5" s="63"/>
      <c r="G5" s="63"/>
      <c r="H5" s="63"/>
      <c r="I5" s="1"/>
      <c r="J5" s="1"/>
      <c r="K5" s="1"/>
      <c r="L5" s="1"/>
      <c r="M5" s="1"/>
      <c r="N5" s="1"/>
      <c r="O5" s="1"/>
      <c r="P5" s="1"/>
      <c r="Q5" s="1"/>
      <c r="R5" s="1"/>
      <c r="S5" s="1"/>
    </row>
    <row r="6" spans="1:23" ht="57" customHeight="1">
      <c r="A6" s="8" t="s">
        <v>245</v>
      </c>
      <c r="B6" s="229"/>
      <c r="C6" s="45" t="s">
        <v>1173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46206</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48.65" customHeight="1">
      <c r="A12" s="233" t="s">
        <v>415</v>
      </c>
      <c r="B12" s="215" t="s">
        <v>30</v>
      </c>
      <c r="C12" s="216" t="s">
        <v>416</v>
      </c>
      <c r="D12" s="217" t="s">
        <v>417</v>
      </c>
      <c r="E12" s="217">
        <f ca="1">COUNTIFS(INDIRECT("RAG!$C$"&amp;$W12&amp;":$AX$"&amp;$W12),E$11,RAG!$C$2:$AX$2,$B12)</f>
        <v>3</v>
      </c>
      <c r="F12" s="217">
        <f ca="1">COUNTIFS(INDIRECT("RAG!$C$"&amp;$W12&amp;":$AX$"&amp;$W12),F$11,RAG!$C$2:$AX$2,$B12)</f>
        <v>2</v>
      </c>
      <c r="G12" s="217">
        <f ca="1">COUNTIFS(INDIRECT("RAG!$C$"&amp;$W12&amp;":$AX$"&amp;$W12),G$11,RAG!$C$2:$AX$2,$B12)</f>
        <v>2</v>
      </c>
      <c r="H12" s="119" t="s">
        <v>418</v>
      </c>
      <c r="I12" s="119" t="s">
        <v>419</v>
      </c>
      <c r="J12" s="119" t="s">
        <v>428</v>
      </c>
      <c r="K12" s="119" t="s">
        <v>421</v>
      </c>
      <c r="L12" s="119" t="s">
        <v>430</v>
      </c>
      <c r="M12" s="218" t="s">
        <v>300</v>
      </c>
      <c r="N12" s="226" t="s">
        <v>2189</v>
      </c>
      <c r="O12" s="227" t="s">
        <v>417</v>
      </c>
      <c r="P12" s="226" t="s">
        <v>973</v>
      </c>
      <c r="Q12" s="70" t="s">
        <v>2190</v>
      </c>
      <c r="R12" s="218" t="s">
        <v>300</v>
      </c>
      <c r="S12" s="221"/>
      <c r="T12" s="56"/>
      <c r="W12" s="12">
        <f>MATCH($C$1,RAG!$B$1:$B$85, 0)</f>
        <v>69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1174</v>
      </c>
      <c r="O13" s="65" t="s">
        <v>417</v>
      </c>
      <c r="P13" s="53"/>
      <c r="Q13" s="53"/>
      <c r="R13" s="38" t="s">
        <v>294</v>
      </c>
      <c r="S13" s="67"/>
      <c r="T13" s="57"/>
      <c r="W13" s="12">
        <f>MATCH($C$1,RAG!$B$1:$B$85, 0)</f>
        <v>69</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53" t="s">
        <v>1175</v>
      </c>
      <c r="O14" s="65" t="s">
        <v>417</v>
      </c>
      <c r="P14" s="53" t="s">
        <v>435</v>
      </c>
      <c r="Q14" s="70" t="s">
        <v>568</v>
      </c>
      <c r="R14" s="38" t="s">
        <v>295</v>
      </c>
      <c r="S14" s="53"/>
      <c r="T14" s="56"/>
      <c r="W14" s="12">
        <f>MATCH($C$1,RAG!$B$1:$B$85, 0)</f>
        <v>69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MATCH($C$1,RAG!$B$1:$B$85, 0)</f>
        <v>69</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MATCH($C$1,RAG!$B$1:$B$85, 0)</f>
        <v>69</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883</v>
      </c>
      <c r="O17" s="65" t="s">
        <v>417</v>
      </c>
      <c r="P17" s="67"/>
      <c r="Q17" s="66"/>
      <c r="R17" s="38" t="s">
        <v>294</v>
      </c>
      <c r="S17" s="53"/>
      <c r="T17" s="58"/>
      <c r="W17" s="12">
        <f>MATCH($C$1,RAG!$B$1:$B$85, 0)</f>
        <v>69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1176</v>
      </c>
      <c r="O18" s="65" t="s">
        <v>417</v>
      </c>
      <c r="P18" s="67"/>
      <c r="Q18" s="53"/>
      <c r="R18" s="38" t="s">
        <v>295</v>
      </c>
      <c r="S18" s="67"/>
      <c r="T18" s="56"/>
      <c r="W18" s="12">
        <f>MATCH($C$1,RAG!$B$1:$B$85, 0)</f>
        <v>69</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974</v>
      </c>
      <c r="O19" s="65" t="s">
        <v>439</v>
      </c>
      <c r="P19" s="53" t="s">
        <v>435</v>
      </c>
      <c r="Q19" s="53" t="s">
        <v>587</v>
      </c>
      <c r="R19" s="38" t="s">
        <v>295</v>
      </c>
      <c r="S19" s="67"/>
      <c r="T19" s="56"/>
      <c r="W19" s="12">
        <f>MATCH($C$1,RAG!$B$1:$B$85, 0)</f>
        <v>69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1177</v>
      </c>
      <c r="O20" s="65" t="s">
        <v>439</v>
      </c>
      <c r="P20" s="53" t="s">
        <v>435</v>
      </c>
      <c r="Q20" s="53" t="s">
        <v>794</v>
      </c>
      <c r="R20" s="38" t="s">
        <v>294</v>
      </c>
      <c r="S20" s="53"/>
      <c r="T20" s="58"/>
      <c r="W20" s="12">
        <f>MATCH($C$1,RAG!$B$1:$B$85, 0)</f>
        <v>69</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1178</v>
      </c>
      <c r="O21" s="65" t="s">
        <v>417</v>
      </c>
      <c r="P21" s="67"/>
      <c r="Q21" s="53"/>
      <c r="R21" s="38" t="s">
        <v>295</v>
      </c>
      <c r="S21" s="53"/>
      <c r="T21" s="58"/>
      <c r="W21" s="12">
        <f>MATCH($C$1,RAG!$B$1:$B$85, 0)</f>
        <v>69</v>
      </c>
    </row>
    <row r="22" spans="1:23" ht="335.5"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298</v>
      </c>
      <c r="N22" s="53" t="s">
        <v>1179</v>
      </c>
      <c r="O22" s="65" t="s">
        <v>417</v>
      </c>
      <c r="P22" s="53" t="s">
        <v>644</v>
      </c>
      <c r="Q22" s="53" t="s">
        <v>1180</v>
      </c>
      <c r="R22" s="38" t="s">
        <v>295</v>
      </c>
      <c r="S22" s="73" t="s">
        <v>468</v>
      </c>
      <c r="T22" s="56"/>
      <c r="W22" s="12">
        <f>MATCH($C$1,RAG!$B$1:$B$85, 0)</f>
        <v>69</v>
      </c>
    </row>
    <row r="23" spans="1:23" ht="409.6"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300</v>
      </c>
      <c r="N23" s="53" t="s">
        <v>1181</v>
      </c>
      <c r="O23" s="65" t="s">
        <v>417</v>
      </c>
      <c r="P23" s="70" t="s">
        <v>575</v>
      </c>
      <c r="Q23" s="53" t="s">
        <v>2085</v>
      </c>
      <c r="R23" s="38" t="s">
        <v>300</v>
      </c>
      <c r="S23" s="67"/>
      <c r="T23" s="56"/>
      <c r="W23" s="12">
        <f>MATCH($C$1,RAG!$B$1:$B$85, 0)</f>
        <v>69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1182</v>
      </c>
      <c r="O24" s="65" t="s">
        <v>439</v>
      </c>
      <c r="P24" s="53"/>
      <c r="Q24" s="70" t="s">
        <v>608</v>
      </c>
      <c r="R24" s="38" t="s">
        <v>295</v>
      </c>
      <c r="S24" s="53"/>
      <c r="T24" s="58"/>
      <c r="W24" s="12">
        <f>MATCH($C$1,RAG!$B$1:$B$85, 0)</f>
        <v>69</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1183</v>
      </c>
      <c r="O25" s="65" t="s">
        <v>439</v>
      </c>
      <c r="P25" s="53" t="s">
        <v>483</v>
      </c>
      <c r="Q25" s="53" t="s">
        <v>798</v>
      </c>
      <c r="R25" s="38" t="s">
        <v>295</v>
      </c>
      <c r="S25" s="67"/>
      <c r="T25" s="58"/>
      <c r="W25" s="12">
        <f>MATCH($C$1,RAG!$B$1:$B$85, 0)</f>
        <v>69</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1184</v>
      </c>
      <c r="O26" s="65" t="s">
        <v>439</v>
      </c>
      <c r="P26" s="46" t="s">
        <v>487</v>
      </c>
      <c r="Q26" s="46" t="s">
        <v>975</v>
      </c>
      <c r="R26" s="38" t="s">
        <v>295</v>
      </c>
      <c r="S26" s="67"/>
      <c r="T26" s="58"/>
      <c r="W26" s="12">
        <f>MATCH($C$1,RAG!$B$1:$B$85, 0)</f>
        <v>69</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MATCH($C$1,RAG!$B$1:$B$85, 0)</f>
        <v>69</v>
      </c>
    </row>
  </sheetData>
  <sheetProtection algorithmName="SHA-512" hashValue="T5kIya4q+qOaLvRSRMCWT8qkW9C7+GDREriSDBPVSjzxYmMW8A/6w0TK4VR9VYsaVKvfkLUTWAI4zXBXiSihyg==" saltValue="wq1zejvhJh7mAirFJ6nm0Q==" spinCount="100000" sheet="1" objects="1" scenarios="1"/>
  <mergeCells count="3">
    <mergeCell ref="A10:C10"/>
    <mergeCell ref="D10:G10"/>
    <mergeCell ref="H10:S10"/>
  </mergeCells>
  <conditionalFormatting sqref="E12:E27">
    <cfRule type="cellIs" dxfId="723" priority="45" operator="greaterThan">
      <formula>0</formula>
    </cfRule>
  </conditionalFormatting>
  <conditionalFormatting sqref="F12:F14 F16:F27">
    <cfRule type="cellIs" dxfId="722" priority="44" operator="greaterThan">
      <formula>0</formula>
    </cfRule>
  </conditionalFormatting>
  <conditionalFormatting sqref="G12:G14 G16:G27">
    <cfRule type="cellIs" dxfId="721" priority="43" operator="greaterThan">
      <formula>0</formula>
    </cfRule>
  </conditionalFormatting>
  <conditionalFormatting sqref="M12:M27">
    <cfRule type="cellIs" dxfId="720" priority="6" operator="equal">
      <formula>"Minor Negative"</formula>
    </cfRule>
    <cfRule type="cellIs" dxfId="719" priority="7" operator="equal">
      <formula>"Significant Negative"</formula>
    </cfRule>
    <cfRule type="cellIs" dxfId="718" priority="8" operator="equal">
      <formula>"Minor Positive"</formula>
    </cfRule>
    <cfRule type="cellIs" dxfId="717" priority="9" operator="equal">
      <formula>"Significant Positive"</formula>
    </cfRule>
    <cfRule type="cellIs" dxfId="716" priority="10" operator="equal">
      <formula>"Neutral"</formula>
    </cfRule>
  </conditionalFormatting>
  <conditionalFormatting sqref="N21">
    <cfRule type="cellIs" dxfId="715" priority="11" operator="equal">
      <formula>"Significant Negative"</formula>
    </cfRule>
    <cfRule type="cellIs" dxfId="714" priority="12" operator="equal">
      <formula>"Minor Negative"</formula>
    </cfRule>
    <cfRule type="cellIs" dxfId="713" priority="13" operator="equal">
      <formula>"Uncertain"</formula>
    </cfRule>
    <cfRule type="cellIs" dxfId="712" priority="14" operator="equal">
      <formula>"Neutral"</formula>
    </cfRule>
    <cfRule type="cellIs" dxfId="711" priority="15" operator="equal">
      <formula>"Minor Positive"</formula>
    </cfRule>
    <cfRule type="cellIs" dxfId="710" priority="16" operator="equal">
      <formula>"Significant Positive"</formula>
    </cfRule>
  </conditionalFormatting>
  <conditionalFormatting sqref="R12:R27">
    <cfRule type="cellIs" dxfId="709" priority="1" operator="equal">
      <formula>"Minor Negative"</formula>
    </cfRule>
    <cfRule type="cellIs" dxfId="708" priority="2" operator="equal">
      <formula>"Significant Negative"</formula>
    </cfRule>
    <cfRule type="cellIs" dxfId="707" priority="3" operator="equal">
      <formula>"Minor Positive"</formula>
    </cfRule>
    <cfRule type="cellIs" dxfId="706" priority="4" operator="equal">
      <formula>"Significant Positive"</formula>
    </cfRule>
    <cfRule type="cellIs" dxfId="705" priority="5" operator="equal">
      <formula>"Neutral"</formula>
    </cfRule>
  </conditionalFormatting>
  <dataValidations count="7">
    <dataValidation type="list" allowBlank="1" showInputMessage="1" showErrorMessage="1" sqref="D12:D27 O12:O27" xr:uid="{41C250DD-AF6E-48B2-A9F4-248B4964DBFB}">
      <formula1>"Yes,No"</formula1>
    </dataValidation>
    <dataValidation type="list" allowBlank="1" showInputMessage="1" showErrorMessage="1" sqref="R12:R27 M12:M27" xr:uid="{75A78855-FB6E-43D7-ABC1-2031A69D75A3}">
      <formula1>"Significant Positive,Minor Positive,Neutral,Uncertain,Minor Negative,Significant Negative"</formula1>
    </dataValidation>
    <dataValidation type="list" allowBlank="1" showInputMessage="1" showErrorMessage="1" sqref="L12:L27" xr:uid="{8DBFCA0C-AA9F-414F-949C-70800119E2D1}">
      <formula1>"Permenant/Irreversible,Permenant/Reversible,Temporary/Irreversible,Temporary/Reversible,N/A"</formula1>
    </dataValidation>
    <dataValidation type="list" allowBlank="1" showInputMessage="1" showErrorMessage="1" sqref="K12:K27" xr:uid="{F2B49E28-0639-48B3-A986-0C38CAA0A85A}">
      <formula1>"Localised,District-wide,Regional,National,N/A"</formula1>
    </dataValidation>
    <dataValidation type="list" allowBlank="1" showInputMessage="1" showErrorMessage="1" sqref="J12:J27" xr:uid="{5689D1A3-577A-493D-87A4-8B1AB5E6414E}">
      <formula1>"Short(&lt;5yrs),Short/Medium,Medium(10yrs),Medium/Long,Long(20+yrs),N/A"</formula1>
    </dataValidation>
    <dataValidation type="list" allowBlank="1" showInputMessage="1" showErrorMessage="1" sqref="I12:I27" xr:uid="{89961440-AD10-4C46-8A89-85C71C239755}">
      <formula1>"Low,Medium,High,N/A"</formula1>
    </dataValidation>
    <dataValidation type="list" allowBlank="1" showInputMessage="1" showErrorMessage="1" sqref="H12:H27" xr:uid="{20BDA484-39AD-4C59-9A94-E1287ED2A74F}">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33D0-8B9D-4AF4-8C4C-5C314CB29E31}">
  <sheetPr>
    <tabColor theme="5" tint="0.59999389629810485"/>
  </sheetPr>
  <dimension ref="A1:W27"/>
  <sheetViews>
    <sheetView showGridLines="0" showWhiteSpace="0" topLeftCell="A25" zoomScale="90" zoomScaleNormal="90" zoomScaleSheetLayoutView="51" zoomScalePageLayoutView="20" workbookViewId="0">
      <pane xSplit="2" topLeftCell="F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141</v>
      </c>
      <c r="D1" s="63"/>
      <c r="E1" s="63"/>
      <c r="F1" s="63"/>
      <c r="G1" s="63"/>
      <c r="H1" s="63"/>
      <c r="I1" s="1"/>
      <c r="J1" s="1"/>
      <c r="K1" s="1"/>
      <c r="L1" s="1"/>
      <c r="M1" s="1"/>
      <c r="N1" s="1"/>
      <c r="O1" s="1"/>
      <c r="P1" s="1"/>
      <c r="Q1" s="1"/>
      <c r="R1" s="1"/>
      <c r="S1" s="1"/>
    </row>
    <row r="2" spans="1:23">
      <c r="A2" s="7" t="s">
        <v>241</v>
      </c>
      <c r="B2" s="228"/>
      <c r="C2" s="45"/>
      <c r="D2" s="63"/>
      <c r="E2" s="63"/>
      <c r="F2" s="63"/>
      <c r="G2" s="63"/>
      <c r="H2" s="63"/>
      <c r="I2" s="1"/>
      <c r="J2" s="1"/>
      <c r="K2" s="1"/>
      <c r="L2" s="1"/>
      <c r="M2" s="1"/>
      <c r="N2" s="1"/>
      <c r="O2" s="1"/>
      <c r="P2" s="1"/>
      <c r="Q2" s="1"/>
      <c r="R2" s="1"/>
      <c r="S2" s="1"/>
    </row>
    <row r="3" spans="1:23">
      <c r="A3" s="8" t="s">
        <v>242</v>
      </c>
      <c r="B3" s="229"/>
      <c r="C3" s="45"/>
      <c r="D3" s="63"/>
      <c r="E3" s="63"/>
      <c r="F3" s="63"/>
      <c r="G3" s="63"/>
      <c r="H3" s="63"/>
      <c r="I3" s="1"/>
      <c r="J3" s="1"/>
      <c r="K3" s="1"/>
      <c r="L3" s="1"/>
      <c r="M3" s="1"/>
      <c r="N3" s="1"/>
      <c r="O3" s="1"/>
      <c r="P3" s="1"/>
      <c r="Q3" s="1"/>
      <c r="R3" s="1"/>
      <c r="S3" s="1"/>
    </row>
    <row r="4" spans="1:23">
      <c r="A4" s="8" t="s">
        <v>243</v>
      </c>
      <c r="B4" s="229"/>
      <c r="C4" s="45" t="s">
        <v>1186</v>
      </c>
      <c r="D4" s="63"/>
      <c r="E4" s="63"/>
      <c r="F4" s="63"/>
      <c r="G4" s="63"/>
      <c r="H4" s="63"/>
      <c r="I4" s="1"/>
      <c r="J4" s="1"/>
      <c r="K4" s="1"/>
      <c r="L4" s="1"/>
      <c r="M4" s="1"/>
      <c r="N4" s="1"/>
      <c r="O4" s="1"/>
      <c r="P4" s="1"/>
      <c r="Q4" s="1"/>
      <c r="R4" s="1"/>
      <c r="S4" s="1"/>
    </row>
    <row r="5" spans="1:23">
      <c r="A5" s="8" t="s">
        <v>244</v>
      </c>
      <c r="B5" s="229"/>
      <c r="C5" s="14" t="s">
        <v>1187</v>
      </c>
      <c r="D5" s="63"/>
      <c r="E5" s="63"/>
      <c r="F5" s="63"/>
      <c r="G5" s="63"/>
      <c r="H5" s="63"/>
      <c r="I5" s="1"/>
      <c r="J5" s="1"/>
      <c r="K5" s="1"/>
      <c r="L5" s="1"/>
      <c r="M5" s="1"/>
      <c r="N5" s="1"/>
      <c r="O5" s="1"/>
      <c r="P5" s="1"/>
      <c r="Q5" s="1"/>
      <c r="R5" s="1"/>
      <c r="S5" s="1"/>
    </row>
    <row r="6" spans="1:23">
      <c r="A6" s="8" t="s">
        <v>245</v>
      </c>
      <c r="B6" s="229"/>
      <c r="C6" s="45" t="s">
        <v>1188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66.6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300</v>
      </c>
      <c r="N12" s="226" t="s">
        <v>2191</v>
      </c>
      <c r="O12" s="227" t="s">
        <v>417</v>
      </c>
      <c r="P12" s="226" t="s">
        <v>565</v>
      </c>
      <c r="Q12" s="70" t="s">
        <v>1999</v>
      </c>
      <c r="R12" s="218" t="s">
        <v>300</v>
      </c>
      <c r="S12" s="221" t="s">
        <v>424</v>
      </c>
      <c r="T12" s="56"/>
      <c r="W12" s="12">
        <f>MATCH($C$1,RAG!$B$1:$B$169, 0)</f>
        <v>70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1189</v>
      </c>
      <c r="O13" s="65" t="s">
        <v>417</v>
      </c>
      <c r="P13" s="53"/>
      <c r="Q13" s="53"/>
      <c r="R13" s="38" t="s">
        <v>294</v>
      </c>
      <c r="S13" s="67"/>
      <c r="T13" s="57"/>
      <c r="W13" s="12">
        <f>MATCH($C$1,RAG!$B$1:$B$169, 0)</f>
        <v>70</v>
      </c>
    </row>
    <row r="14" spans="1:23" ht="208" customHeight="1">
      <c r="A14" s="189" t="s">
        <v>432</v>
      </c>
      <c r="B14" s="41" t="s">
        <v>31</v>
      </c>
      <c r="C14" s="40" t="s">
        <v>433</v>
      </c>
      <c r="D14" s="11" t="s">
        <v>417</v>
      </c>
      <c r="E14" s="11">
        <f ca="1">COUNTIFS(INDIRECT("RAG!$C$"&amp;$W14&amp;":$AX$"&amp;$W14),E$11,RAG!$C$2:$AX$2,$B14)</f>
        <v>6</v>
      </c>
      <c r="F14" s="11">
        <f ca="1">COUNTIFS(INDIRECT("RAG!$C$"&amp;$W14&amp;":$AX$"&amp;$W14),F$11,RAG!$C$2:$AX$2,$B14)</f>
        <v>2</v>
      </c>
      <c r="G14" s="11">
        <f ca="1">COUNTIFS(INDIRECT("RAG!$C$"&amp;$W14&amp;":$AX$"&amp;$W14),G$11,RAG!$C$2:$AX$2,$B14)</f>
        <v>0</v>
      </c>
      <c r="H14" s="47" t="s">
        <v>230</v>
      </c>
      <c r="I14" s="47" t="s">
        <v>230</v>
      </c>
      <c r="J14" s="47" t="s">
        <v>230</v>
      </c>
      <c r="K14" s="47" t="s">
        <v>230</v>
      </c>
      <c r="L14" s="47" t="s">
        <v>230</v>
      </c>
      <c r="M14" s="38" t="s">
        <v>298</v>
      </c>
      <c r="N14" s="53" t="s">
        <v>1190</v>
      </c>
      <c r="O14" s="65" t="s">
        <v>417</v>
      </c>
      <c r="P14" s="53" t="s">
        <v>435</v>
      </c>
      <c r="Q14" s="46" t="s">
        <v>436</v>
      </c>
      <c r="R14" s="38" t="s">
        <v>295</v>
      </c>
      <c r="S14" s="53"/>
      <c r="T14" s="56"/>
      <c r="W14" s="12">
        <f>MATCH($C$1,RAG!$B$1:$B$169, 0)</f>
        <v>70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67"/>
      <c r="T15" s="58"/>
      <c r="W15" s="12">
        <f>MATCH($C$1,RAG!$B$1:$B$169, 0)</f>
        <v>70</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MATCH($C$1,RAG!$B$1:$B$169, 0)</f>
        <v>70</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1191</v>
      </c>
      <c r="O17" s="65" t="s">
        <v>417</v>
      </c>
      <c r="P17" s="67"/>
      <c r="Q17" s="67"/>
      <c r="R17" s="38" t="s">
        <v>294</v>
      </c>
      <c r="S17" s="53"/>
      <c r="T17" s="58"/>
      <c r="W17" s="12">
        <f>MATCH($C$1,RAG!$B$1:$B$169, 0)</f>
        <v>70</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1192</v>
      </c>
      <c r="O18" s="65" t="s">
        <v>417</v>
      </c>
      <c r="P18" s="67"/>
      <c r="Q18" s="67"/>
      <c r="R18" s="38" t="s">
        <v>295</v>
      </c>
      <c r="S18" s="67"/>
      <c r="T18" s="56"/>
      <c r="W18" s="12">
        <f>MATCH($C$1,RAG!$B$1:$B$169, 0)</f>
        <v>70</v>
      </c>
    </row>
    <row r="19" spans="1:23" ht="139" customHeight="1">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298</v>
      </c>
      <c r="N19" s="53" t="s">
        <v>1193</v>
      </c>
      <c r="O19" s="65" t="s">
        <v>439</v>
      </c>
      <c r="P19" s="53" t="s">
        <v>435</v>
      </c>
      <c r="Q19" s="53" t="s">
        <v>1917</v>
      </c>
      <c r="R19" s="38" t="s">
        <v>295</v>
      </c>
      <c r="S19" s="67"/>
      <c r="T19" s="56"/>
      <c r="W19" s="12">
        <f>MATCH($C$1,RAG!$B$1:$B$169, 0)</f>
        <v>70</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1194</v>
      </c>
      <c r="O20" s="65" t="s">
        <v>439</v>
      </c>
      <c r="P20" s="53" t="s">
        <v>435</v>
      </c>
      <c r="Q20" s="53" t="s">
        <v>1917</v>
      </c>
      <c r="R20" s="38" t="s">
        <v>295</v>
      </c>
      <c r="S20" s="53"/>
      <c r="T20" s="58"/>
      <c r="W20" s="12">
        <f>MATCH($C$1,RAG!$B$1:$B$169, 0)</f>
        <v>70</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1195</v>
      </c>
      <c r="O21" s="65" t="s">
        <v>417</v>
      </c>
      <c r="P21" s="67"/>
      <c r="Q21" s="53"/>
      <c r="R21" s="38" t="s">
        <v>295</v>
      </c>
      <c r="S21" s="53"/>
      <c r="T21" s="58"/>
      <c r="W21" s="12">
        <f>MATCH($C$1,RAG!$B$1:$B$169, 0)</f>
        <v>70</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1196</v>
      </c>
      <c r="O22" s="65" t="s">
        <v>417</v>
      </c>
      <c r="P22" s="53" t="s">
        <v>551</v>
      </c>
      <c r="Q22" s="53" t="s">
        <v>1197</v>
      </c>
      <c r="R22" s="38" t="s">
        <v>297</v>
      </c>
      <c r="S22" s="73" t="s">
        <v>468</v>
      </c>
      <c r="T22" s="56"/>
      <c r="W22" s="12">
        <f>MATCH($C$1,RAG!$B$1:$B$169, 0)</f>
        <v>70</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1198</v>
      </c>
      <c r="O23" s="65" t="s">
        <v>417</v>
      </c>
      <c r="P23" s="70" t="s">
        <v>575</v>
      </c>
      <c r="Q23" s="53" t="s">
        <v>2158</v>
      </c>
      <c r="R23" s="38" t="s">
        <v>300</v>
      </c>
      <c r="S23" s="67"/>
      <c r="T23" s="56"/>
      <c r="W23" s="12">
        <f>MATCH($C$1,RAG!$B$1:$B$169, 0)</f>
        <v>70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1199</v>
      </c>
      <c r="O24" s="65" t="s">
        <v>439</v>
      </c>
      <c r="P24" s="53"/>
      <c r="Q24" s="46" t="s">
        <v>479</v>
      </c>
      <c r="R24" s="38" t="s">
        <v>295</v>
      </c>
      <c r="S24" s="53"/>
      <c r="T24" s="58"/>
      <c r="W24" s="12">
        <f>MATCH($C$1,RAG!$B$1:$B$169, 0)</f>
        <v>70</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991</v>
      </c>
      <c r="O25" s="65" t="s">
        <v>439</v>
      </c>
      <c r="P25" s="53" t="s">
        <v>483</v>
      </c>
      <c r="Q25" s="53" t="s">
        <v>484</v>
      </c>
      <c r="R25" s="38" t="s">
        <v>295</v>
      </c>
      <c r="S25" s="67"/>
      <c r="T25" s="58"/>
      <c r="W25" s="12">
        <f>MATCH($C$1,RAG!$B$1:$B$169, 0)</f>
        <v>70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11" t="s">
        <v>2192</v>
      </c>
      <c r="O26" s="65" t="s">
        <v>439</v>
      </c>
      <c r="P26" s="46" t="s">
        <v>487</v>
      </c>
      <c r="Q26" s="46" t="s">
        <v>1044</v>
      </c>
      <c r="R26" s="38" t="s">
        <v>295</v>
      </c>
      <c r="S26" s="67"/>
      <c r="T26" s="58"/>
      <c r="W26" s="12">
        <f>MATCH($C$1,RAG!$B$1:$B$169, 0)</f>
        <v>70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MATCH($C$1,RAG!$B$1:$B$169, 0)</f>
        <v>70</v>
      </c>
    </row>
  </sheetData>
  <sheetProtection algorithmName="SHA-512" hashValue="CgQ/rvcxnjK+WDNjLFD8wwelaYHzbLOSqv+MwYKsZqrQBKbjvdcltsNS9cW0NZsGcNIiBbC243u8LN58cxzadg==" saltValue="EwX1CALUueB07Topwwqbvw==" spinCount="100000" sheet="1" objects="1" scenarios="1"/>
  <mergeCells count="3">
    <mergeCell ref="A10:C10"/>
    <mergeCell ref="D10:G10"/>
    <mergeCell ref="H10:S10"/>
  </mergeCells>
  <conditionalFormatting sqref="E12:E27">
    <cfRule type="cellIs" dxfId="704" priority="59" operator="greaterThan">
      <formula>0</formula>
    </cfRule>
  </conditionalFormatting>
  <conditionalFormatting sqref="F12:F14 F16:F27">
    <cfRule type="cellIs" dxfId="703" priority="58" operator="greaterThan">
      <formula>0</formula>
    </cfRule>
  </conditionalFormatting>
  <conditionalFormatting sqref="G12:G14 G16:G27">
    <cfRule type="cellIs" dxfId="702" priority="57" operator="greaterThan">
      <formula>0</formula>
    </cfRule>
  </conditionalFormatting>
  <conditionalFormatting sqref="M12:M27">
    <cfRule type="cellIs" dxfId="701" priority="6" operator="equal">
      <formula>"Minor Negative"</formula>
    </cfRule>
    <cfRule type="cellIs" dxfId="700" priority="7" operator="equal">
      <formula>"Significant Negative"</formula>
    </cfRule>
    <cfRule type="cellIs" dxfId="699" priority="8" operator="equal">
      <formula>"Minor Positive"</formula>
    </cfRule>
    <cfRule type="cellIs" dxfId="698" priority="9" operator="equal">
      <formula>"Significant Positive"</formula>
    </cfRule>
    <cfRule type="cellIs" dxfId="697" priority="10" operator="equal">
      <formula>"Neutral"</formula>
    </cfRule>
  </conditionalFormatting>
  <conditionalFormatting sqref="N21">
    <cfRule type="cellIs" dxfId="696" priority="41" operator="equal">
      <formula>"Significant Negative"</formula>
    </cfRule>
    <cfRule type="cellIs" dxfId="695" priority="42" operator="equal">
      <formula>"Minor Negative"</formula>
    </cfRule>
    <cfRule type="cellIs" dxfId="694" priority="43" operator="equal">
      <formula>"Uncertain"</formula>
    </cfRule>
    <cfRule type="cellIs" dxfId="693" priority="44" operator="equal">
      <formula>"Neutral"</formula>
    </cfRule>
    <cfRule type="cellIs" dxfId="692" priority="45" operator="equal">
      <formula>"Minor Positive"</formula>
    </cfRule>
    <cfRule type="cellIs" dxfId="691" priority="46" operator="equal">
      <formula>"Significant Positive"</formula>
    </cfRule>
  </conditionalFormatting>
  <conditionalFormatting sqref="R12:R27">
    <cfRule type="cellIs" dxfId="690" priority="1" operator="equal">
      <formula>"Minor Negative"</formula>
    </cfRule>
    <cfRule type="cellIs" dxfId="689" priority="2" operator="equal">
      <formula>"Significant Negative"</formula>
    </cfRule>
    <cfRule type="cellIs" dxfId="688" priority="3" operator="equal">
      <formula>"Minor Positive"</formula>
    </cfRule>
    <cfRule type="cellIs" dxfId="687" priority="4" operator="equal">
      <formula>"Significant Positive"</formula>
    </cfRule>
    <cfRule type="cellIs" dxfId="686" priority="5" operator="equal">
      <formula>"Neutral"</formula>
    </cfRule>
  </conditionalFormatting>
  <dataValidations count="7">
    <dataValidation type="list" allowBlank="1" showInputMessage="1" showErrorMessage="1" sqref="D12:D27 O12:O27" xr:uid="{64E1EE49-40DE-4A60-9453-222EB23538A0}">
      <formula1>"Yes,No"</formula1>
    </dataValidation>
    <dataValidation type="list" allowBlank="1" showInputMessage="1" showErrorMessage="1" sqref="R12:R27 M12:M27" xr:uid="{05C6A1ED-0133-429C-84D0-DA9287856D0B}">
      <formula1>"Significant Positive,Minor Positive,Neutral,Uncertain,Minor Negative,Significant Negative"</formula1>
    </dataValidation>
    <dataValidation type="list" allowBlank="1" showInputMessage="1" showErrorMessage="1" sqref="L12:L27" xr:uid="{B70CEBCA-1966-4982-955E-3447F42FDEF3}">
      <formula1>"Permenant/Irreversible,Permenant/Reversible,Temporary/Irreversible,Temporary/Reversible,N/A"</formula1>
    </dataValidation>
    <dataValidation type="list" allowBlank="1" showInputMessage="1" showErrorMessage="1" sqref="K12:K27" xr:uid="{EB0B7F22-0D2B-43CE-AC79-A50BF0FA4B76}">
      <formula1>"Localised,District-wide,Regional,National,N/A"</formula1>
    </dataValidation>
    <dataValidation type="list" allowBlank="1" showInputMessage="1" showErrorMessage="1" sqref="J12:J27" xr:uid="{48087340-B2B8-4B22-B022-78D4742529EE}">
      <formula1>"Short(&lt;5yrs),Short/Medium,Medium(10yrs),Medium/Long,Long(20+yrs),N/A"</formula1>
    </dataValidation>
    <dataValidation type="list" allowBlank="1" showInputMessage="1" showErrorMessage="1" sqref="I12:I27" xr:uid="{ED116D89-A206-48EC-AD1E-947C418F3C94}">
      <formula1>"Low,Medium,High,N/A"</formula1>
    </dataValidation>
    <dataValidation type="list" allowBlank="1" showInputMessage="1" showErrorMessage="1" sqref="H12:H27" xr:uid="{C9EC92AA-49CC-4316-8A1A-88AE0966B9DA}">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367BE-8BF2-4FFB-9EB3-EEBF29D1B29F}">
  <sheetPr>
    <tabColor theme="5" tint="0.59999389629810485"/>
  </sheetPr>
  <dimension ref="A1:W28"/>
  <sheetViews>
    <sheetView showGridLines="0" showWhiteSpace="0" topLeftCell="C20" zoomScale="60" zoomScaleNormal="60" zoomScaleSheetLayoutView="51" zoomScalePageLayoutView="20" workbookViewId="0">
      <selection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142</v>
      </c>
      <c r="D1" s="63"/>
      <c r="E1" s="63"/>
      <c r="F1" s="63"/>
      <c r="G1" s="63"/>
      <c r="H1" s="63"/>
      <c r="I1" s="1"/>
      <c r="J1" s="1"/>
      <c r="K1" s="1"/>
      <c r="L1" s="1"/>
      <c r="M1" s="1"/>
      <c r="N1" s="1"/>
      <c r="O1" s="1"/>
      <c r="P1" s="1"/>
      <c r="Q1" s="1"/>
      <c r="R1" s="1"/>
      <c r="S1" s="1"/>
    </row>
    <row r="2" spans="1:23">
      <c r="A2" s="7" t="s">
        <v>241</v>
      </c>
      <c r="B2" s="228"/>
      <c r="C2" s="45" t="s">
        <v>1200</v>
      </c>
      <c r="D2" s="63"/>
      <c r="E2" s="63"/>
      <c r="F2" s="63"/>
      <c r="G2" s="63"/>
      <c r="H2" s="63"/>
      <c r="I2" s="1"/>
      <c r="J2" s="1"/>
      <c r="K2" s="1"/>
      <c r="L2" s="1"/>
      <c r="M2" s="1"/>
      <c r="N2" s="1"/>
      <c r="O2" s="1"/>
      <c r="P2" s="1"/>
      <c r="Q2" s="1"/>
      <c r="R2" s="1"/>
      <c r="S2" s="1"/>
    </row>
    <row r="3" spans="1:23">
      <c r="A3" s="8" t="s">
        <v>242</v>
      </c>
      <c r="B3" s="229"/>
      <c r="C3" s="45" t="s">
        <v>81</v>
      </c>
      <c r="D3" s="63"/>
      <c r="E3" s="63"/>
      <c r="F3" s="63"/>
      <c r="G3" s="63"/>
      <c r="H3" s="63"/>
      <c r="I3" s="1"/>
      <c r="J3" s="1"/>
      <c r="K3" s="1"/>
      <c r="L3" s="1"/>
      <c r="M3" s="1"/>
      <c r="N3" s="1"/>
      <c r="O3" s="1"/>
      <c r="P3" s="1"/>
      <c r="Q3" s="1"/>
      <c r="R3" s="1"/>
      <c r="S3" s="1"/>
    </row>
    <row r="4" spans="1:23">
      <c r="A4" s="8" t="s">
        <v>243</v>
      </c>
      <c r="B4" s="229"/>
      <c r="C4" s="45">
        <v>65</v>
      </c>
      <c r="D4" s="63"/>
      <c r="E4" s="63"/>
      <c r="F4" s="63"/>
      <c r="G4" s="63"/>
      <c r="H4" s="63"/>
      <c r="I4" s="1"/>
      <c r="J4" s="1"/>
      <c r="K4" s="1"/>
      <c r="L4" s="1"/>
      <c r="M4" s="1"/>
      <c r="N4" s="1"/>
      <c r="O4" s="1"/>
      <c r="P4" s="1"/>
      <c r="Q4" s="1"/>
      <c r="R4" s="1"/>
      <c r="S4" s="1"/>
    </row>
    <row r="5" spans="1:23">
      <c r="A5" s="8" t="s">
        <v>244</v>
      </c>
      <c r="B5" s="229"/>
      <c r="C5" s="14">
        <v>2.38</v>
      </c>
      <c r="D5" s="63"/>
      <c r="E5" s="63"/>
      <c r="F5" s="63"/>
      <c r="G5" s="63"/>
      <c r="H5" s="63"/>
      <c r="I5" s="1"/>
      <c r="J5" s="1"/>
      <c r="K5" s="1"/>
      <c r="L5" s="1"/>
      <c r="M5" s="1"/>
      <c r="N5" s="1"/>
      <c r="O5" s="1"/>
      <c r="P5" s="1"/>
      <c r="Q5" s="1"/>
      <c r="R5" s="1"/>
      <c r="S5" s="1"/>
    </row>
    <row r="6" spans="1:23" ht="57" customHeight="1">
      <c r="A6" s="8" t="s">
        <v>245</v>
      </c>
      <c r="B6" s="229"/>
      <c r="C6" s="45" t="s">
        <v>1201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294</v>
      </c>
      <c r="N12" s="226" t="s">
        <v>2193</v>
      </c>
      <c r="O12" s="227" t="s">
        <v>417</v>
      </c>
      <c r="P12" s="226" t="s">
        <v>499</v>
      </c>
      <c r="Q12" s="70" t="s">
        <v>521</v>
      </c>
      <c r="R12" s="218" t="s">
        <v>294</v>
      </c>
      <c r="S12" s="221" t="s">
        <v>424</v>
      </c>
      <c r="T12" s="56"/>
      <c r="W12" s="12">
        <f>MATCH($C$1,RAG!$B$1:$B$169, 0)</f>
        <v>71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1202</v>
      </c>
      <c r="O13" s="65" t="s">
        <v>417</v>
      </c>
      <c r="P13" s="53" t="s">
        <v>584</v>
      </c>
      <c r="Q13" s="53"/>
      <c r="R13" s="38" t="s">
        <v>294</v>
      </c>
      <c r="S13" s="67"/>
      <c r="T13" s="57"/>
      <c r="W13" s="12">
        <f>MATCH($C$1,RAG!$B$1:$B$169, 0)</f>
        <v>71</v>
      </c>
    </row>
    <row r="14" spans="1:23" ht="208" customHeight="1">
      <c r="A14" s="189" t="s">
        <v>432</v>
      </c>
      <c r="B14" s="41" t="s">
        <v>31</v>
      </c>
      <c r="C14" s="40" t="s">
        <v>433</v>
      </c>
      <c r="D14" s="11" t="s">
        <v>417</v>
      </c>
      <c r="E14" s="11">
        <f ca="1">COUNTIFS(INDIRECT("RAG!$C$"&amp;$W14&amp;":$AX$"&amp;$W14),E$11,RAG!$C$2:$AX$2,$B14)</f>
        <v>5</v>
      </c>
      <c r="F14" s="11">
        <f ca="1">COUNTIFS(INDIRECT("RAG!$C$"&amp;$W14&amp;":$AX$"&amp;$W14),F$11,RAG!$C$2:$AX$2,$B14)</f>
        <v>1</v>
      </c>
      <c r="G14" s="11">
        <f ca="1">COUNTIFS(INDIRECT("RAG!$C$"&amp;$W14&amp;":$AX$"&amp;$W14),G$11,RAG!$C$2:$AX$2,$B14)</f>
        <v>2</v>
      </c>
      <c r="H14" s="47" t="s">
        <v>230</v>
      </c>
      <c r="I14" s="47" t="s">
        <v>230</v>
      </c>
      <c r="J14" s="47" t="s">
        <v>230</v>
      </c>
      <c r="K14" s="47" t="s">
        <v>230</v>
      </c>
      <c r="L14" s="47" t="s">
        <v>230</v>
      </c>
      <c r="M14" s="38" t="s">
        <v>298</v>
      </c>
      <c r="N14" s="53" t="s">
        <v>1203</v>
      </c>
      <c r="O14" s="65" t="s">
        <v>417</v>
      </c>
      <c r="P14" s="53" t="s">
        <v>435</v>
      </c>
      <c r="Q14" s="70" t="s">
        <v>545</v>
      </c>
      <c r="R14" s="38" t="s">
        <v>295</v>
      </c>
      <c r="S14" s="53"/>
      <c r="T14" s="56"/>
      <c r="W14" s="12">
        <f>MATCH($C$1,RAG!$B$1:$B$169, 0)</f>
        <v>71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MATCH($C$1,RAG!$B$1:$B$169, 0)</f>
        <v>71</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MATCH($C$1,RAG!$B$1:$B$169, 0)</f>
        <v>71</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2194</v>
      </c>
      <c r="O17" s="65" t="s">
        <v>417</v>
      </c>
      <c r="P17" s="67"/>
      <c r="Q17" s="66"/>
      <c r="R17" s="38" t="s">
        <v>294</v>
      </c>
      <c r="S17" s="53"/>
      <c r="T17" s="58"/>
      <c r="W17" s="12">
        <f>MATCH($C$1,RAG!$B$1:$B$169, 0)</f>
        <v>71</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1204</v>
      </c>
      <c r="O18" s="65" t="s">
        <v>417</v>
      </c>
      <c r="P18" s="67"/>
      <c r="Q18" s="53"/>
      <c r="R18" s="38" t="s">
        <v>295</v>
      </c>
      <c r="S18" s="67"/>
      <c r="T18" s="56"/>
      <c r="W18" s="12">
        <f>MATCH($C$1,RAG!$B$1:$B$169, 0)</f>
        <v>71</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2195</v>
      </c>
      <c r="O19" s="65" t="s">
        <v>439</v>
      </c>
      <c r="P19" s="53" t="s">
        <v>435</v>
      </c>
      <c r="Q19" s="53" t="s">
        <v>1917</v>
      </c>
      <c r="R19" s="38" t="s">
        <v>295</v>
      </c>
      <c r="S19" s="78"/>
      <c r="T19" s="56"/>
      <c r="W19" s="12">
        <f>MATCH($C$1,RAG!$B$1:$B$169, 0)</f>
        <v>71</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1205</v>
      </c>
      <c r="O20" s="65" t="s">
        <v>439</v>
      </c>
      <c r="P20" s="53"/>
      <c r="Q20" s="53"/>
      <c r="R20" s="38" t="s">
        <v>294</v>
      </c>
      <c r="S20" s="71"/>
      <c r="T20" s="58"/>
      <c r="W20" s="12">
        <f>MATCH($C$1,RAG!$B$1:$B$169, 0)</f>
        <v>71</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1206</v>
      </c>
      <c r="O21" s="65" t="s">
        <v>417</v>
      </c>
      <c r="P21" s="67"/>
      <c r="Q21" s="53"/>
      <c r="R21" s="38" t="s">
        <v>295</v>
      </c>
      <c r="S21" s="53"/>
      <c r="T21" s="58"/>
      <c r="W21" s="12">
        <f>MATCH($C$1,RAG!$B$1:$B$169, 0)</f>
        <v>71</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48" t="s">
        <v>1207</v>
      </c>
      <c r="O22" s="65" t="s">
        <v>417</v>
      </c>
      <c r="P22" s="53" t="s">
        <v>551</v>
      </c>
      <c r="Q22" s="53" t="s">
        <v>510</v>
      </c>
      <c r="R22" s="38" t="s">
        <v>294</v>
      </c>
      <c r="S22" s="73" t="s">
        <v>468</v>
      </c>
      <c r="T22" s="56"/>
      <c r="W22" s="12">
        <f>MATCH($C$1,RAG!$B$1:$B$169, 0)</f>
        <v>71</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2196</v>
      </c>
      <c r="O23" s="65" t="s">
        <v>417</v>
      </c>
      <c r="P23" s="72" t="s">
        <v>473</v>
      </c>
      <c r="Q23" s="53" t="s">
        <v>474</v>
      </c>
      <c r="R23" s="38" t="s">
        <v>297</v>
      </c>
      <c r="S23" s="67"/>
      <c r="T23" s="56"/>
      <c r="W23" s="12">
        <f>MATCH($C$1,RAG!$B$1:$B$169, 0)</f>
        <v>71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2020</v>
      </c>
      <c r="O24" s="65" t="s">
        <v>439</v>
      </c>
      <c r="P24" s="53"/>
      <c r="Q24" s="70"/>
      <c r="R24" s="38" t="s">
        <v>295</v>
      </c>
      <c r="S24" s="53"/>
      <c r="T24" s="58"/>
      <c r="W24" s="12">
        <f>MATCH($C$1,RAG!$B$1:$B$169, 0)</f>
        <v>71</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1208</v>
      </c>
      <c r="O25" s="65" t="s">
        <v>439</v>
      </c>
      <c r="P25" s="53" t="s">
        <v>483</v>
      </c>
      <c r="Q25" s="53" t="s">
        <v>484</v>
      </c>
      <c r="R25" s="38" t="s">
        <v>295</v>
      </c>
      <c r="S25" s="67"/>
      <c r="T25" s="58"/>
      <c r="W25" s="12">
        <f>MATCH($C$1,RAG!$B$1:$B$169, 0)</f>
        <v>71</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MATCH($C$1,RAG!$B$1:$B$169, 0)</f>
        <v>71</v>
      </c>
    </row>
    <row r="27" spans="1:23" ht="208.5" customHeight="1">
      <c r="A27" s="189" t="s">
        <v>489</v>
      </c>
      <c r="B27" s="41" t="s">
        <v>28</v>
      </c>
      <c r="C27" s="40" t="s">
        <v>490</v>
      </c>
      <c r="D27" s="11" t="s">
        <v>417</v>
      </c>
      <c r="E27" s="11">
        <f ca="1">COUNTIFS(INDIRECT("RAG!$C$"&amp;$W27&amp;":$AX$"&amp;$W27),E$11,RAG!$C$2:$AX$2,$B27)</f>
        <v>2</v>
      </c>
      <c r="F27" s="11">
        <f ca="1">COUNTIFS(INDIRECT("RAG!$C$"&amp;$W27&amp;":$AX$"&amp;$W27),F$11,RAG!$C$2:$AX$2,$B27)</f>
        <v>0</v>
      </c>
      <c r="G27" s="11">
        <f ca="1">COUNTIFS(INDIRECT("RAG!$C$"&amp;$W27&amp;":$AX$"&amp;$W27),G$11,RAG!$C$2:$AX$2,$B27)</f>
        <v>0</v>
      </c>
      <c r="H27" s="47" t="s">
        <v>230</v>
      </c>
      <c r="I27" s="47" t="s">
        <v>230</v>
      </c>
      <c r="J27" s="47" t="s">
        <v>230</v>
      </c>
      <c r="K27" s="47" t="s">
        <v>230</v>
      </c>
      <c r="L27" s="47" t="s">
        <v>230</v>
      </c>
      <c r="M27" s="38" t="s">
        <v>300</v>
      </c>
      <c r="N27" s="53" t="s">
        <v>1209</v>
      </c>
      <c r="O27" s="65" t="s">
        <v>417</v>
      </c>
      <c r="P27" s="53" t="s">
        <v>493</v>
      </c>
      <c r="Q27" s="53" t="s">
        <v>648</v>
      </c>
      <c r="R27" s="38" t="s">
        <v>300</v>
      </c>
      <c r="S27" s="67"/>
      <c r="T27" s="58"/>
      <c r="W27" s="12">
        <f>MATCH($C$1,RAG!$B$1:$B$169, 0)</f>
        <v>71</v>
      </c>
    </row>
    <row r="28" spans="1:23">
      <c r="H28" s="69" t="s">
        <v>230</v>
      </c>
      <c r="I28" s="69" t="s">
        <v>230</v>
      </c>
      <c r="J28" s="69" t="s">
        <v>230</v>
      </c>
      <c r="K28" s="69" t="s">
        <v>230</v>
      </c>
      <c r="L28" s="69" t="s">
        <v>230</v>
      </c>
      <c r="M28" s="38" t="s">
        <v>297</v>
      </c>
    </row>
  </sheetData>
  <sheetProtection algorithmName="SHA-512" hashValue="xuh2WkXxWcFaM6HwlMQLcZYXtJohoexz7qeAmnny3SBvsOs+5P17KKGez4AD/6y33Wao7bqi3V++evGE6aaTyw==" saltValue="gMjXDvMPNDxL4NIs0hKSCQ==" spinCount="100000" sheet="1" objects="1" scenarios="1"/>
  <mergeCells count="3">
    <mergeCell ref="A10:C10"/>
    <mergeCell ref="D10:G10"/>
    <mergeCell ref="H10:S10"/>
  </mergeCells>
  <conditionalFormatting sqref="E12:E27">
    <cfRule type="cellIs" dxfId="685" priority="134" operator="greaterThan">
      <formula>0</formula>
    </cfRule>
  </conditionalFormatting>
  <conditionalFormatting sqref="F12:F14 F16:F27">
    <cfRule type="cellIs" dxfId="684" priority="133" operator="greaterThan">
      <formula>0</formula>
    </cfRule>
  </conditionalFormatting>
  <conditionalFormatting sqref="G12:G14 G16:G27">
    <cfRule type="cellIs" dxfId="683" priority="132" operator="greaterThan">
      <formula>0</formula>
    </cfRule>
  </conditionalFormatting>
  <conditionalFormatting sqref="M12:M28">
    <cfRule type="cellIs" dxfId="682" priority="6" operator="equal">
      <formula>"Minor Negative"</formula>
    </cfRule>
    <cfRule type="cellIs" dxfId="681" priority="7" operator="equal">
      <formula>"Significant Negative"</formula>
    </cfRule>
    <cfRule type="cellIs" dxfId="680" priority="8" operator="equal">
      <formula>"Minor Positive"</formula>
    </cfRule>
    <cfRule type="cellIs" dxfId="679" priority="9" operator="equal">
      <formula>"Significant Positive"</formula>
    </cfRule>
    <cfRule type="cellIs" dxfId="678" priority="10" operator="equal">
      <formula>"Neutral"</formula>
    </cfRule>
  </conditionalFormatting>
  <conditionalFormatting sqref="N21">
    <cfRule type="cellIs" dxfId="677" priority="76" operator="equal">
      <formula>"Significant Negative"</formula>
    </cfRule>
    <cfRule type="cellIs" dxfId="676" priority="77" operator="equal">
      <formula>"Minor Negative"</formula>
    </cfRule>
    <cfRule type="cellIs" dxfId="675" priority="78" operator="equal">
      <formula>"Uncertain"</formula>
    </cfRule>
    <cfRule type="cellIs" dxfId="674" priority="79" operator="equal">
      <formula>"Neutral"</formula>
    </cfRule>
    <cfRule type="cellIs" dxfId="673" priority="80" operator="equal">
      <formula>"Minor Positive"</formula>
    </cfRule>
    <cfRule type="cellIs" dxfId="672" priority="81" operator="equal">
      <formula>"Significant Positive"</formula>
    </cfRule>
  </conditionalFormatting>
  <conditionalFormatting sqref="R12:R27">
    <cfRule type="cellIs" dxfId="671" priority="1" operator="equal">
      <formula>"Minor Negative"</formula>
    </cfRule>
    <cfRule type="cellIs" dxfId="670" priority="2" operator="equal">
      <formula>"Significant Negative"</formula>
    </cfRule>
    <cfRule type="cellIs" dxfId="669" priority="3" operator="equal">
      <formula>"Minor Positive"</formula>
    </cfRule>
    <cfRule type="cellIs" dxfId="668" priority="4" operator="equal">
      <formula>"Significant Positive"</formula>
    </cfRule>
    <cfRule type="cellIs" dxfId="667" priority="5" operator="equal">
      <formula>"Neutral"</formula>
    </cfRule>
  </conditionalFormatting>
  <dataValidations count="7">
    <dataValidation type="list" allowBlank="1" showInputMessage="1" showErrorMessage="1" sqref="H12:H28" xr:uid="{968F470A-18F8-4A84-BC69-173689D56D81}">
      <formula1>"Direct,Indirect,N/A"</formula1>
    </dataValidation>
    <dataValidation type="list" allowBlank="1" showInputMessage="1" showErrorMessage="1" sqref="I12:I28" xr:uid="{186CF2BD-9A85-4422-BB8D-9C89A30C9683}">
      <formula1>"Low,Medium,High,N/A"</formula1>
    </dataValidation>
    <dataValidation type="list" allowBlank="1" showInputMessage="1" showErrorMessage="1" sqref="J12:J28" xr:uid="{C61F082B-1F44-4F10-A25B-6E25DCC70A28}">
      <formula1>"Short(&lt;5yrs),Short/Medium,Medium(10yrs),Medium/Long,Long(20+yrs),N/A"</formula1>
    </dataValidation>
    <dataValidation type="list" allowBlank="1" showInputMessage="1" showErrorMessage="1" sqref="K12:K28" xr:uid="{E77FF349-607A-41DC-AD10-0A825B5B4028}">
      <formula1>"Localised,District-wide,Regional,National,N/A"</formula1>
    </dataValidation>
    <dataValidation type="list" allowBlank="1" showInputMessage="1" showErrorMessage="1" sqref="L12:L28" xr:uid="{D0CF0E4B-4325-4248-B6D7-90093607B6DC}">
      <formula1>"Permenant/Irreversible,Permenant/Reversible,Temporary/Irreversible,Temporary/Reversible,N/A"</formula1>
    </dataValidation>
    <dataValidation type="list" allowBlank="1" showInputMessage="1" showErrorMessage="1" sqref="R12:R27 M12:M28" xr:uid="{56D60F26-B53E-453D-B914-0C790E627859}">
      <formula1>"Significant Positive,Minor Positive,Neutral,Uncertain,Minor Negative,Significant Negative"</formula1>
    </dataValidation>
    <dataValidation type="list" allowBlank="1" showInputMessage="1" showErrorMessage="1" sqref="D12:D27 O12:O27" xr:uid="{8CAC2EBB-9B1F-4293-903E-FCF1DCB2D261}">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33B0F-EAF5-4C75-96B5-A38889B5FF5B}">
  <sheetPr>
    <tabColor theme="5" tint="0.59999389629810485"/>
  </sheetPr>
  <dimension ref="A1:W27"/>
  <sheetViews>
    <sheetView showGridLines="0" showWhiteSpace="0" topLeftCell="K23" zoomScale="80" zoomScaleNormal="80" zoomScaleSheetLayoutView="51" zoomScalePageLayoutView="20" workbookViewId="0">
      <selection activeCell="Q23" sqref="Q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144</v>
      </c>
      <c r="D1" s="63"/>
      <c r="E1" s="63"/>
      <c r="F1" s="63"/>
      <c r="G1" s="63"/>
      <c r="H1" s="63"/>
      <c r="I1" s="1"/>
      <c r="J1" s="1"/>
      <c r="K1" s="1"/>
      <c r="L1" s="1"/>
      <c r="M1" s="1"/>
      <c r="N1" s="1"/>
      <c r="O1" s="1"/>
      <c r="P1" s="1"/>
      <c r="Q1" s="1"/>
      <c r="R1" s="1"/>
      <c r="S1" s="1"/>
    </row>
    <row r="2" spans="1:23">
      <c r="A2" s="7" t="s">
        <v>241</v>
      </c>
      <c r="B2" s="228"/>
      <c r="C2" s="45" t="s">
        <v>1210</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1211</v>
      </c>
      <c r="D4" s="63"/>
      <c r="E4" s="63"/>
      <c r="F4" s="63"/>
      <c r="G4" s="63"/>
      <c r="H4" s="63"/>
      <c r="I4" s="1"/>
      <c r="J4" s="1"/>
      <c r="K4" s="1"/>
      <c r="L4" s="1"/>
      <c r="M4" s="1"/>
      <c r="N4" s="1"/>
      <c r="O4" s="1"/>
      <c r="P4" s="1"/>
      <c r="Q4" s="1"/>
      <c r="R4" s="1"/>
      <c r="S4" s="1"/>
    </row>
    <row r="5" spans="1:23">
      <c r="A5" s="8" t="s">
        <v>244</v>
      </c>
      <c r="B5" s="229"/>
      <c r="C5" s="14" t="s">
        <v>1212</v>
      </c>
      <c r="D5" s="63"/>
      <c r="E5" s="63"/>
      <c r="F5" s="63"/>
      <c r="G5" s="63"/>
      <c r="H5" s="63"/>
      <c r="I5" s="1"/>
      <c r="J5" s="1"/>
      <c r="K5" s="1"/>
      <c r="L5" s="1"/>
      <c r="M5" s="1"/>
      <c r="N5" s="1"/>
      <c r="O5" s="1"/>
      <c r="P5" s="1"/>
      <c r="Q5" s="1"/>
      <c r="R5" s="1"/>
      <c r="S5" s="1"/>
    </row>
    <row r="6" spans="1:23" ht="57" customHeight="1">
      <c r="A6" s="8" t="s">
        <v>245</v>
      </c>
      <c r="B6" s="229"/>
      <c r="C6" s="45" t="s">
        <v>1213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5">
        <v>46206</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37.5" customHeight="1">
      <c r="A12" s="233" t="s">
        <v>415</v>
      </c>
      <c r="B12" s="215" t="s">
        <v>30</v>
      </c>
      <c r="C12" s="216" t="s">
        <v>416</v>
      </c>
      <c r="D12" s="217" t="s">
        <v>417</v>
      </c>
      <c r="E12" s="217">
        <f ca="1">COUNTIFS(INDIRECT("RAG!$C$"&amp;$W12&amp;":$AX$"&amp;$W12),E$11,RAG!$C$2:$AX$2,$B12)</f>
        <v>3</v>
      </c>
      <c r="F12" s="217">
        <f ca="1">COUNTIFS(INDIRECT("RAG!$C$"&amp;$W12&amp;":$AX$"&amp;$W12),F$11,RAG!$C$2:$AX$2,$B12)</f>
        <v>1</v>
      </c>
      <c r="G12" s="217">
        <f ca="1">COUNTIFS(INDIRECT("RAG!$C$"&amp;$W12&amp;":$AX$"&amp;$W12),G$11,RAG!$C$2:$AX$2,$B12)</f>
        <v>3</v>
      </c>
      <c r="H12" s="119" t="s">
        <v>418</v>
      </c>
      <c r="I12" s="119" t="s">
        <v>419</v>
      </c>
      <c r="J12" s="119" t="s">
        <v>428</v>
      </c>
      <c r="K12" s="119" t="s">
        <v>421</v>
      </c>
      <c r="L12" s="119" t="s">
        <v>430</v>
      </c>
      <c r="M12" s="218" t="s">
        <v>300</v>
      </c>
      <c r="N12" s="226" t="s">
        <v>2197</v>
      </c>
      <c r="O12" s="227" t="s">
        <v>417</v>
      </c>
      <c r="P12" s="226" t="s">
        <v>565</v>
      </c>
      <c r="Q12" s="70" t="s">
        <v>1999</v>
      </c>
      <c r="R12" s="218" t="s">
        <v>300</v>
      </c>
      <c r="S12" s="221"/>
      <c r="T12" s="56"/>
      <c r="W12" s="12">
        <f>MATCH($C$1,RAG!$B$1:$B$169, 0)</f>
        <v>72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1214</v>
      </c>
      <c r="O13" s="65" t="s">
        <v>417</v>
      </c>
      <c r="P13" s="53"/>
      <c r="Q13" s="53"/>
      <c r="R13" s="38" t="s">
        <v>294</v>
      </c>
      <c r="S13" s="67"/>
      <c r="T13" s="57"/>
      <c r="W13" s="12">
        <f>MATCH($C$1,RAG!$B$1:$B$169, 0)</f>
        <v>72</v>
      </c>
    </row>
    <row r="14" spans="1:23" ht="208" customHeight="1">
      <c r="A14" s="189" t="s">
        <v>432</v>
      </c>
      <c r="B14" s="41" t="s">
        <v>31</v>
      </c>
      <c r="C14" s="40" t="s">
        <v>433</v>
      </c>
      <c r="D14" s="11" t="s">
        <v>417</v>
      </c>
      <c r="E14" s="11">
        <f ca="1">COUNTIFS(INDIRECT("RAG!$C$"&amp;$W14&amp;":$AX$"&amp;$W14),E$11,RAG!$C$2:$AX$2,$B14)</f>
        <v>3</v>
      </c>
      <c r="F14" s="11">
        <f ca="1">COUNTIFS(INDIRECT("RAG!$C$"&amp;$W14&amp;":$AX$"&amp;$W14),F$11,RAG!$C$2:$AX$2,$B14)</f>
        <v>0</v>
      </c>
      <c r="G14" s="11">
        <f ca="1">COUNTIFS(INDIRECT("RAG!$C$"&amp;$W14&amp;":$AX$"&amp;$W14),G$11,RAG!$C$2:$AX$2,$B14)</f>
        <v>5</v>
      </c>
      <c r="H14" s="47" t="s">
        <v>230</v>
      </c>
      <c r="I14" s="47" t="s">
        <v>230</v>
      </c>
      <c r="J14" s="47" t="s">
        <v>230</v>
      </c>
      <c r="K14" s="47" t="s">
        <v>230</v>
      </c>
      <c r="L14" s="47" t="s">
        <v>230</v>
      </c>
      <c r="M14" s="38" t="s">
        <v>295</v>
      </c>
      <c r="N14" s="53" t="s">
        <v>1215</v>
      </c>
      <c r="O14" s="65" t="s">
        <v>417</v>
      </c>
      <c r="P14" s="53" t="s">
        <v>435</v>
      </c>
      <c r="Q14" s="70" t="s">
        <v>568</v>
      </c>
      <c r="R14" s="38" t="s">
        <v>295</v>
      </c>
      <c r="S14" s="53"/>
      <c r="T14" s="56"/>
      <c r="W14" s="12">
        <f>MATCH($C$1,RAG!$B$1:$B$169, 0)</f>
        <v>72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MATCH($C$1,RAG!$B$1:$B$169, 0)</f>
        <v>72</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1216</v>
      </c>
      <c r="O16" s="65" t="s">
        <v>417</v>
      </c>
      <c r="P16" s="67"/>
      <c r="Q16" s="67"/>
      <c r="R16" s="38" t="s">
        <v>295</v>
      </c>
      <c r="S16" s="67"/>
      <c r="T16" s="58"/>
      <c r="W16" s="12">
        <f>MATCH($C$1,RAG!$B$1:$B$169, 0)</f>
        <v>72</v>
      </c>
    </row>
    <row r="17" spans="1:23" ht="93" customHeight="1">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847</v>
      </c>
      <c r="O17" s="65" t="s">
        <v>417</v>
      </c>
      <c r="P17" s="67"/>
      <c r="Q17" s="66"/>
      <c r="R17" s="38" t="s">
        <v>294</v>
      </c>
      <c r="S17" s="53"/>
      <c r="T17" s="58"/>
      <c r="W17" s="12">
        <f>MATCH($C$1,RAG!$B$1:$B$169, 0)</f>
        <v>72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1217</v>
      </c>
      <c r="O18" s="65" t="s">
        <v>417</v>
      </c>
      <c r="P18" s="67"/>
      <c r="Q18" s="53"/>
      <c r="R18" s="38" t="s">
        <v>295</v>
      </c>
      <c r="S18" s="67"/>
      <c r="T18" s="56"/>
      <c r="W18" s="12">
        <f>MATCH($C$1,RAG!$B$1:$B$169, 0)</f>
        <v>72</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974</v>
      </c>
      <c r="O19" s="65" t="s">
        <v>439</v>
      </c>
      <c r="P19" s="53" t="s">
        <v>435</v>
      </c>
      <c r="Q19" s="53" t="s">
        <v>587</v>
      </c>
      <c r="R19" s="38" t="s">
        <v>295</v>
      </c>
      <c r="S19" s="67"/>
      <c r="T19" s="56"/>
      <c r="W19" s="12">
        <f>MATCH($C$1,RAG!$B$1:$B$169, 0)</f>
        <v>72</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1218</v>
      </c>
      <c r="O20" s="65" t="s">
        <v>439</v>
      </c>
      <c r="P20" s="53" t="s">
        <v>435</v>
      </c>
      <c r="Q20" s="53" t="s">
        <v>794</v>
      </c>
      <c r="R20" s="38" t="s">
        <v>294</v>
      </c>
      <c r="S20" s="53"/>
      <c r="T20" s="58"/>
      <c r="W20" s="12">
        <f>MATCH($C$1,RAG!$B$1:$B$169, 0)</f>
        <v>72</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1219</v>
      </c>
      <c r="O21" s="65" t="s">
        <v>417</v>
      </c>
      <c r="P21" s="67"/>
      <c r="Q21" s="53"/>
      <c r="R21" s="38" t="s">
        <v>295</v>
      </c>
      <c r="S21" s="53"/>
      <c r="T21" s="58"/>
      <c r="W21" s="12">
        <f>MATCH($C$1,RAG!$B$1:$B$169, 0)</f>
        <v>72</v>
      </c>
    </row>
    <row r="22" spans="1:23" ht="305.5"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1220</v>
      </c>
      <c r="O22" s="65" t="s">
        <v>417</v>
      </c>
      <c r="P22" s="53" t="s">
        <v>644</v>
      </c>
      <c r="Q22" s="53" t="s">
        <v>1079</v>
      </c>
      <c r="R22" s="38" t="s">
        <v>297</v>
      </c>
      <c r="S22" s="73" t="s">
        <v>468</v>
      </c>
      <c r="T22" s="56"/>
      <c r="W22" s="12">
        <f>MATCH($C$1,RAG!$B$1:$B$169, 0)</f>
        <v>72</v>
      </c>
    </row>
    <row r="23" spans="1:23" ht="404.5" customHeight="1">
      <c r="A23" s="189" t="s">
        <v>469</v>
      </c>
      <c r="B23" s="41" t="s">
        <v>19</v>
      </c>
      <c r="C23" s="40" t="s">
        <v>470</v>
      </c>
      <c r="D23" s="11" t="s">
        <v>417</v>
      </c>
      <c r="E23" s="11">
        <f ca="1">COUNTIFS(INDIRECT("RAG!$C$"&amp;$W23&amp;":$AX$"&amp;$W23),E$11,RAG!$C$2:$AX$2,$B23)</f>
        <v>2</v>
      </c>
      <c r="F23" s="11">
        <f ca="1">COUNTIFS(INDIRECT("RAG!$C$"&amp;$W23&amp;":$AX$"&amp;$W23),F$11,RAG!$C$2:$AX$2,$B23)</f>
        <v>1</v>
      </c>
      <c r="G23" s="11">
        <f ca="1">COUNTIFS(INDIRECT("RAG!$C$"&amp;$W23&amp;":$AX$"&amp;$W23),G$11,RAG!$C$2:$AX$2,$B23)</f>
        <v>1</v>
      </c>
      <c r="H23" s="47" t="s">
        <v>418</v>
      </c>
      <c r="I23" s="47" t="s">
        <v>458</v>
      </c>
      <c r="J23" s="47" t="s">
        <v>471</v>
      </c>
      <c r="K23" s="47" t="s">
        <v>421</v>
      </c>
      <c r="L23" s="47" t="s">
        <v>430</v>
      </c>
      <c r="M23" s="38" t="s">
        <v>300</v>
      </c>
      <c r="N23" s="53" t="s">
        <v>2198</v>
      </c>
      <c r="O23" s="65" t="s">
        <v>417</v>
      </c>
      <c r="P23" s="70" t="s">
        <v>575</v>
      </c>
      <c r="Q23" s="53" t="s">
        <v>2085</v>
      </c>
      <c r="R23" s="38" t="s">
        <v>300</v>
      </c>
      <c r="S23" s="67"/>
      <c r="T23" s="56"/>
      <c r="W23" s="12">
        <f>MATCH($C$1,RAG!$B$1:$B$169, 0)</f>
        <v>72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890</v>
      </c>
      <c r="O24" s="65" t="s">
        <v>439</v>
      </c>
      <c r="P24" s="53"/>
      <c r="Q24" s="70" t="s">
        <v>608</v>
      </c>
      <c r="R24" s="38" t="s">
        <v>295</v>
      </c>
      <c r="S24" s="53"/>
      <c r="T24" s="58"/>
      <c r="W24" s="12">
        <f>MATCH($C$1,RAG!$B$1:$B$169, 0)</f>
        <v>72</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1183</v>
      </c>
      <c r="O25" s="65" t="s">
        <v>439</v>
      </c>
      <c r="P25" s="53" t="s">
        <v>483</v>
      </c>
      <c r="Q25" s="53" t="s">
        <v>798</v>
      </c>
      <c r="R25" s="38" t="s">
        <v>295</v>
      </c>
      <c r="S25" s="67"/>
      <c r="T25" s="58"/>
      <c r="W25" s="12">
        <f>MATCH($C$1,RAG!$B$1:$B$169, 0)</f>
        <v>72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1221</v>
      </c>
      <c r="O26" s="65" t="s">
        <v>439</v>
      </c>
      <c r="P26" s="46" t="s">
        <v>487</v>
      </c>
      <c r="Q26" s="46" t="s">
        <v>1222</v>
      </c>
      <c r="R26" s="38" t="s">
        <v>298</v>
      </c>
      <c r="S26" s="67"/>
      <c r="T26" s="58"/>
      <c r="W26" s="12">
        <f>MATCH($C$1,RAG!$B$1:$B$169, 0)</f>
        <v>72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MATCH($C$1,RAG!$B$1:$B$169, 0)</f>
        <v>72</v>
      </c>
    </row>
  </sheetData>
  <sheetProtection algorithmName="SHA-512" hashValue="UFPYU+KLBUZsun7BPvPApX/njo8WNNsR2C89Q+rBblsvSJqgO70FXhcddCgYZ0kiyCd62QQdbbpnJjy4kIWWWA==" saltValue="LjKFf7fyBgyb61WBbRPPNQ==" spinCount="100000" sheet="1" objects="1" scenarios="1"/>
  <mergeCells count="3">
    <mergeCell ref="A10:C10"/>
    <mergeCell ref="D10:G10"/>
    <mergeCell ref="H10:S10"/>
  </mergeCells>
  <conditionalFormatting sqref="E12:E27">
    <cfRule type="cellIs" dxfId="666" priority="29" operator="greaterThan">
      <formula>0</formula>
    </cfRule>
  </conditionalFormatting>
  <conditionalFormatting sqref="F12:F14 F16:F27">
    <cfRule type="cellIs" dxfId="665" priority="28" operator="greaterThan">
      <formula>0</formula>
    </cfRule>
  </conditionalFormatting>
  <conditionalFormatting sqref="G12:G14 G16:G27">
    <cfRule type="cellIs" dxfId="664" priority="27" operator="greaterThan">
      <formula>0</formula>
    </cfRule>
  </conditionalFormatting>
  <conditionalFormatting sqref="M12:M27">
    <cfRule type="cellIs" dxfId="663" priority="6" operator="equal">
      <formula>"Minor Negative"</formula>
    </cfRule>
    <cfRule type="cellIs" dxfId="662" priority="7" operator="equal">
      <formula>"Significant Negative"</formula>
    </cfRule>
    <cfRule type="cellIs" dxfId="661" priority="8" operator="equal">
      <formula>"Minor Positive"</formula>
    </cfRule>
    <cfRule type="cellIs" dxfId="660" priority="9" operator="equal">
      <formula>"Significant Positive"</formula>
    </cfRule>
    <cfRule type="cellIs" dxfId="659" priority="10" operator="equal">
      <formula>"Neutral"</formula>
    </cfRule>
  </conditionalFormatting>
  <conditionalFormatting sqref="N21">
    <cfRule type="cellIs" dxfId="658" priority="11" operator="equal">
      <formula>"Significant Negative"</formula>
    </cfRule>
    <cfRule type="cellIs" dxfId="657" priority="12" operator="equal">
      <formula>"Minor Negative"</formula>
    </cfRule>
    <cfRule type="cellIs" dxfId="656" priority="13" operator="equal">
      <formula>"Uncertain"</formula>
    </cfRule>
    <cfRule type="cellIs" dxfId="655" priority="14" operator="equal">
      <formula>"Neutral"</formula>
    </cfRule>
    <cfRule type="cellIs" dxfId="654" priority="15" operator="equal">
      <formula>"Minor Positive"</formula>
    </cfRule>
    <cfRule type="cellIs" dxfId="653" priority="16" operator="equal">
      <formula>"Significant Positive"</formula>
    </cfRule>
  </conditionalFormatting>
  <conditionalFormatting sqref="R12:R27">
    <cfRule type="cellIs" dxfId="652" priority="1" operator="equal">
      <formula>"Minor Negative"</formula>
    </cfRule>
    <cfRule type="cellIs" dxfId="651" priority="2" operator="equal">
      <formula>"Significant Negative"</formula>
    </cfRule>
    <cfRule type="cellIs" dxfId="650" priority="3" operator="equal">
      <formula>"Minor Positive"</formula>
    </cfRule>
    <cfRule type="cellIs" dxfId="649" priority="4" operator="equal">
      <formula>"Significant Positive"</formula>
    </cfRule>
    <cfRule type="cellIs" dxfId="648" priority="5" operator="equal">
      <formula>"Neutral"</formula>
    </cfRule>
  </conditionalFormatting>
  <dataValidations count="7">
    <dataValidation type="list" allowBlank="1" showInputMessage="1" showErrorMessage="1" sqref="D12:D27 O12:O27" xr:uid="{983F0E42-ADED-412D-9D18-0694A549E3C8}">
      <formula1>"Yes,No"</formula1>
    </dataValidation>
    <dataValidation type="list" allowBlank="1" showInputMessage="1" showErrorMessage="1" sqref="R12:R27 M12:M27" xr:uid="{D862939C-E0BD-4305-A6A5-F3911F622796}">
      <formula1>"Significant Positive,Minor Positive,Neutral,Uncertain,Minor Negative,Significant Negative"</formula1>
    </dataValidation>
    <dataValidation type="list" allowBlank="1" showInputMessage="1" showErrorMessage="1" sqref="L12:L27" xr:uid="{7E68894F-4B95-49FF-BBE8-757C51DF93D1}">
      <formula1>"Permenant/Irreversible,Permenant/Reversible,Temporary/Irreversible,Temporary/Reversible,N/A"</formula1>
    </dataValidation>
    <dataValidation type="list" allowBlank="1" showInputMessage="1" showErrorMessage="1" sqref="K12:K27" xr:uid="{4FD68680-82DE-4551-BDED-CBC1C43126F0}">
      <formula1>"Localised,District-wide,Regional,National,N/A"</formula1>
    </dataValidation>
    <dataValidation type="list" allowBlank="1" showInputMessage="1" showErrorMessage="1" sqref="J12:J27" xr:uid="{3050385E-9384-4B27-B7FE-3375F6C9E11A}">
      <formula1>"Short(&lt;5yrs),Short/Medium,Medium(10yrs),Medium/Long,Long(20+yrs),N/A"</formula1>
    </dataValidation>
    <dataValidation type="list" allowBlank="1" showInputMessage="1" showErrorMessage="1" sqref="I12:I27" xr:uid="{9C8135D3-4FA1-449C-A75F-413C1F933D44}">
      <formula1>"Low,Medium,High,N/A"</formula1>
    </dataValidation>
    <dataValidation type="list" allowBlank="1" showInputMessage="1" showErrorMessage="1" sqref="H12:H27" xr:uid="{12F82F4F-C328-4A21-8CC3-6114814443B7}">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D9614-3053-46E0-BEA5-3FF0E016819A}">
  <sheetPr>
    <tabColor theme="5" tint="0.59999389629810485"/>
  </sheetPr>
  <dimension ref="A1:W27"/>
  <sheetViews>
    <sheetView showGridLines="0" showWhiteSpace="0" topLeftCell="A21" zoomScale="60" zoomScaleNormal="60" zoomScaleSheetLayoutView="51" zoomScalePageLayoutView="20" workbookViewId="0">
      <pane xSplit="2" topLeftCell="H1" activePane="topRight" state="frozen"/>
      <selection activeCell="P6" sqref="P6"/>
      <selection pane="topRight" activeCell="Q23" sqref="Q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145</v>
      </c>
      <c r="D1" s="63"/>
      <c r="E1" s="63"/>
      <c r="F1" s="63"/>
      <c r="G1" s="63"/>
      <c r="H1" s="63"/>
      <c r="I1" s="1"/>
      <c r="J1" s="1"/>
      <c r="K1" s="1"/>
      <c r="L1" s="1"/>
      <c r="M1" s="1"/>
      <c r="N1" s="1"/>
      <c r="O1" s="1"/>
      <c r="P1" s="1"/>
      <c r="Q1" s="1"/>
      <c r="R1" s="1"/>
      <c r="S1" s="1"/>
    </row>
    <row r="2" spans="1:23">
      <c r="A2" s="7" t="s">
        <v>241</v>
      </c>
      <c r="B2" s="228"/>
      <c r="C2" s="45" t="s">
        <v>1223</v>
      </c>
      <c r="D2" s="63"/>
      <c r="E2" s="63"/>
      <c r="F2" s="63"/>
      <c r="G2" s="63"/>
      <c r="H2" s="63"/>
      <c r="I2" s="1"/>
      <c r="J2" s="1"/>
      <c r="K2" s="1"/>
      <c r="L2" s="1"/>
      <c r="M2" s="1"/>
      <c r="N2" s="1"/>
      <c r="O2" s="1"/>
      <c r="P2" s="1"/>
      <c r="Q2" s="1"/>
      <c r="R2" s="1"/>
      <c r="S2" s="1"/>
    </row>
    <row r="3" spans="1:23">
      <c r="A3" s="8" t="s">
        <v>242</v>
      </c>
      <c r="B3" s="229"/>
      <c r="C3" s="45" t="s">
        <v>89</v>
      </c>
      <c r="D3" s="63"/>
      <c r="E3" s="63"/>
      <c r="F3" s="63"/>
      <c r="G3" s="63"/>
      <c r="H3" s="63"/>
      <c r="I3" s="1"/>
      <c r="J3" s="1"/>
      <c r="K3" s="1"/>
      <c r="L3" s="1"/>
      <c r="M3" s="1"/>
      <c r="N3" s="1"/>
      <c r="O3" s="1"/>
      <c r="P3" s="1"/>
      <c r="Q3" s="1"/>
      <c r="R3" s="1"/>
      <c r="S3" s="1"/>
    </row>
    <row r="4" spans="1:23">
      <c r="A4" s="8" t="s">
        <v>243</v>
      </c>
      <c r="B4" s="229"/>
      <c r="C4" s="45" t="s">
        <v>1224</v>
      </c>
      <c r="D4" s="63"/>
      <c r="E4" s="63"/>
      <c r="F4" s="63"/>
      <c r="G4" s="63"/>
      <c r="H4" s="63"/>
      <c r="I4" s="1"/>
      <c r="J4" s="1"/>
      <c r="K4" s="1"/>
      <c r="L4" s="1"/>
      <c r="M4" s="1"/>
      <c r="N4" s="1"/>
      <c r="O4" s="1"/>
      <c r="P4" s="1"/>
      <c r="Q4" s="1"/>
      <c r="R4" s="1"/>
      <c r="S4" s="1"/>
    </row>
    <row r="5" spans="1:23">
      <c r="A5" s="8" t="s">
        <v>244</v>
      </c>
      <c r="B5" s="229"/>
      <c r="C5" s="14" t="s">
        <v>1225</v>
      </c>
      <c r="D5" s="63"/>
      <c r="E5" s="63"/>
      <c r="F5" s="63"/>
      <c r="G5" s="63"/>
      <c r="H5" s="63"/>
      <c r="I5" s="1"/>
      <c r="J5" s="1"/>
      <c r="K5" s="1"/>
      <c r="L5" s="1"/>
      <c r="M5" s="1"/>
      <c r="N5" s="1"/>
      <c r="O5" s="1"/>
      <c r="P5" s="1"/>
      <c r="Q5" s="1"/>
      <c r="R5" s="1"/>
      <c r="S5" s="1"/>
    </row>
    <row r="6" spans="1:23" ht="57" customHeight="1">
      <c r="A6" s="8" t="s">
        <v>245</v>
      </c>
      <c r="B6" s="229"/>
      <c r="C6" s="45" t="s">
        <v>1226</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5">
        <v>46198</v>
      </c>
      <c r="D9" s="1" t="s">
        <v>405</v>
      </c>
      <c r="E9" s="1" t="s">
        <v>1227</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119" t="s">
        <v>418</v>
      </c>
      <c r="I12" s="119" t="s">
        <v>419</v>
      </c>
      <c r="J12" s="119" t="s">
        <v>428</v>
      </c>
      <c r="K12" s="119" t="s">
        <v>421</v>
      </c>
      <c r="L12" s="119" t="s">
        <v>430</v>
      </c>
      <c r="M12" s="218" t="s">
        <v>298</v>
      </c>
      <c r="N12" s="226" t="s">
        <v>2199</v>
      </c>
      <c r="O12" s="227" t="s">
        <v>417</v>
      </c>
      <c r="P12" s="226" t="s">
        <v>541</v>
      </c>
      <c r="Q12" s="70" t="s">
        <v>1938</v>
      </c>
      <c r="R12" s="218" t="s">
        <v>294</v>
      </c>
      <c r="S12" s="221" t="s">
        <v>424</v>
      </c>
      <c r="T12" s="56"/>
      <c r="W12" s="12">
        <f>MATCH($C$1,RAG!$B$1:$B$169, 0)</f>
        <v>73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1228</v>
      </c>
      <c r="O13" s="65" t="s">
        <v>417</v>
      </c>
      <c r="P13" s="53"/>
      <c r="Q13" s="53"/>
      <c r="R13" s="38" t="s">
        <v>294</v>
      </c>
      <c r="S13" s="67"/>
      <c r="T13" s="57"/>
      <c r="W13" s="12">
        <f>MATCH($C$1,RAG!$B$1:$B$169, 0)</f>
        <v>73</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295</v>
      </c>
      <c r="N14" s="53" t="s">
        <v>1229</v>
      </c>
      <c r="O14" s="65" t="s">
        <v>417</v>
      </c>
      <c r="P14" s="53" t="s">
        <v>435</v>
      </c>
      <c r="Q14" s="70" t="s">
        <v>724</v>
      </c>
      <c r="R14" s="38" t="s">
        <v>295</v>
      </c>
      <c r="S14" s="53"/>
      <c r="T14" s="56"/>
      <c r="W14" s="12">
        <f>MATCH($C$1,RAG!$B$1:$B$169, 0)</f>
        <v>73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MATCH($C$1,RAG!$B$1:$B$169, 0)</f>
        <v>73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MATCH($C$1,RAG!$B$1:$B$169, 0)</f>
        <v>73</v>
      </c>
    </row>
    <row r="17" spans="1:23" ht="130"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1230</v>
      </c>
      <c r="O17" s="65" t="s">
        <v>417</v>
      </c>
      <c r="P17" s="67"/>
      <c r="Q17" s="66"/>
      <c r="R17" s="38" t="s">
        <v>294</v>
      </c>
      <c r="S17" s="53"/>
      <c r="T17" s="58"/>
      <c r="W17" s="12">
        <f>MATCH($C$1,RAG!$B$1:$B$169, 0)</f>
        <v>73</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1231</v>
      </c>
      <c r="O18" s="65" t="s">
        <v>417</v>
      </c>
      <c r="P18" s="67"/>
      <c r="Q18" s="53"/>
      <c r="R18" s="38" t="s">
        <v>295</v>
      </c>
      <c r="S18" s="67"/>
      <c r="T18" s="56"/>
      <c r="W18" s="12">
        <f>MATCH($C$1,RAG!$B$1:$B$169, 0)</f>
        <v>73</v>
      </c>
    </row>
    <row r="19" spans="1:23" ht="139" customHeight="1">
      <c r="A19" s="189" t="s">
        <v>451</v>
      </c>
      <c r="B19" s="41" t="s">
        <v>11</v>
      </c>
      <c r="C19" s="40" t="s">
        <v>452</v>
      </c>
      <c r="D19" s="11" t="s">
        <v>439</v>
      </c>
      <c r="E19" s="11">
        <f ca="1">COUNTIFS(INDIRECT("RAG!$C$"&amp;$W19&amp;":$AX$"&amp;$W19),E$11,RAG!$C$2:$AX$2,$B19)</f>
        <v>2</v>
      </c>
      <c r="F19" s="11">
        <f ca="1">COUNTIFS(INDIRECT("RAG!$C$"&amp;$W19&amp;":$AX$"&amp;$W19),F$11,RAG!$C$2:$AX$2,$B19)</f>
        <v>2</v>
      </c>
      <c r="G19" s="11">
        <f ca="1">COUNTIFS(INDIRECT("RAG!$C$"&amp;$W19&amp;":$AX$"&amp;$W19),G$11,RAG!$C$2:$AX$2,$B19)</f>
        <v>1</v>
      </c>
      <c r="H19" s="47" t="s">
        <v>230</v>
      </c>
      <c r="I19" s="47" t="s">
        <v>230</v>
      </c>
      <c r="J19" s="47" t="s">
        <v>230</v>
      </c>
      <c r="K19" s="47" t="s">
        <v>230</v>
      </c>
      <c r="L19" s="47" t="s">
        <v>230</v>
      </c>
      <c r="M19" s="38" t="s">
        <v>295</v>
      </c>
      <c r="N19" s="53" t="s">
        <v>2200</v>
      </c>
      <c r="O19" s="65" t="s">
        <v>439</v>
      </c>
      <c r="P19" s="53" t="s">
        <v>435</v>
      </c>
      <c r="Q19" s="53" t="s">
        <v>587</v>
      </c>
      <c r="R19" s="38" t="s">
        <v>295</v>
      </c>
      <c r="S19" s="67"/>
      <c r="T19" s="56"/>
      <c r="W19" s="12">
        <f>MATCH($C$1,RAG!$B$1:$B$169, 0)</f>
        <v>73</v>
      </c>
    </row>
    <row r="20" spans="1:23" ht="183" customHeight="1">
      <c r="A20" s="189" t="s">
        <v>456</v>
      </c>
      <c r="B20" s="41" t="s">
        <v>13</v>
      </c>
      <c r="C20" s="40" t="s">
        <v>457</v>
      </c>
      <c r="D20" s="11" t="s">
        <v>417</v>
      </c>
      <c r="E20" s="11">
        <f ca="1">COUNTIFS(INDIRECT("RAG!$C$"&amp;$W20&amp;":$AX$"&amp;$W20),E$11,RAG!$C$2:$AX$2,$B20)</f>
        <v>0</v>
      </c>
      <c r="F20" s="11">
        <f ca="1">COUNTIFS(INDIRECT("RAG!$C$"&amp;$W20&amp;":$AX$"&amp;$W20),F$11,RAG!$C$2:$AX$2,$B20)</f>
        <v>0</v>
      </c>
      <c r="G20" s="11">
        <f ca="1">COUNTIFS(INDIRECT("RAG!$C$"&amp;$W20&amp;":$AX$"&amp;$W20),G$11,RAG!$C$2:$AX$2,$B20)</f>
        <v>3</v>
      </c>
      <c r="H20" s="47" t="s">
        <v>418</v>
      </c>
      <c r="I20" s="47" t="s">
        <v>427</v>
      </c>
      <c r="J20" s="47" t="s">
        <v>428</v>
      </c>
      <c r="K20" s="47" t="s">
        <v>421</v>
      </c>
      <c r="L20" s="47" t="s">
        <v>430</v>
      </c>
      <c r="M20" s="38" t="s">
        <v>294</v>
      </c>
      <c r="N20" s="53" t="s">
        <v>2201</v>
      </c>
      <c r="O20" s="65" t="s">
        <v>439</v>
      </c>
      <c r="P20" s="53"/>
      <c r="Q20" s="53"/>
      <c r="R20" s="38" t="s">
        <v>294</v>
      </c>
      <c r="S20" s="53"/>
      <c r="T20" s="58"/>
      <c r="W20" s="12">
        <f>MATCH($C$1,RAG!$B$1:$B$169, 0)</f>
        <v>73</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1232</v>
      </c>
      <c r="O21" s="65" t="s">
        <v>417</v>
      </c>
      <c r="P21" s="67"/>
      <c r="Q21" s="53"/>
      <c r="R21" s="38" t="s">
        <v>295</v>
      </c>
      <c r="S21" s="53"/>
      <c r="T21" s="58"/>
      <c r="W21" s="12">
        <f>MATCH($C$1,RAG!$B$1:$B$169, 0)</f>
        <v>73</v>
      </c>
    </row>
    <row r="22" spans="1:23" ht="374.5" customHeight="1">
      <c r="A22" s="189" t="s">
        <v>463</v>
      </c>
      <c r="B22" s="41" t="s">
        <v>15</v>
      </c>
      <c r="C22" s="40" t="s">
        <v>464</v>
      </c>
      <c r="D22" s="11" t="s">
        <v>417</v>
      </c>
      <c r="E22" s="11">
        <f ca="1">COUNTIFS(INDIRECT("RAG!$C$"&amp;$W22&amp;":$AX$"&amp;$W22),E$11,RAG!$C$2:$AX$2,$B22)</f>
        <v>3</v>
      </c>
      <c r="F22" s="11">
        <f ca="1">COUNTIFS(INDIRECT("RAG!$C$"&amp;$W22&amp;":$AX$"&amp;$W22),F$11,RAG!$C$2:$AX$2,$B22)</f>
        <v>2</v>
      </c>
      <c r="G22" s="11">
        <f ca="1">COUNTIFS(INDIRECT("RAG!$C$"&amp;$W22&amp;":$AX$"&amp;$W22),G$11,RAG!$C$2:$AX$2,$B22)</f>
        <v>0</v>
      </c>
      <c r="H22" s="47" t="s">
        <v>418</v>
      </c>
      <c r="I22" s="47" t="s">
        <v>458</v>
      </c>
      <c r="J22" s="47" t="s">
        <v>428</v>
      </c>
      <c r="K22" s="47" t="s">
        <v>421</v>
      </c>
      <c r="L22" s="47" t="s">
        <v>430</v>
      </c>
      <c r="M22" s="38" t="s">
        <v>300</v>
      </c>
      <c r="N22" s="53" t="s">
        <v>2202</v>
      </c>
      <c r="O22" s="65" t="s">
        <v>417</v>
      </c>
      <c r="P22" s="53" t="s">
        <v>466</v>
      </c>
      <c r="Q22" s="53" t="s">
        <v>729</v>
      </c>
      <c r="R22" s="38" t="s">
        <v>300</v>
      </c>
      <c r="S22" s="73" t="s">
        <v>468</v>
      </c>
      <c r="T22" s="56"/>
      <c r="W22" s="12">
        <f>MATCH($C$1,RAG!$B$1:$B$169, 0)</f>
        <v>73</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1233</v>
      </c>
      <c r="O23" s="65" t="s">
        <v>417</v>
      </c>
      <c r="P23" s="72" t="s">
        <v>473</v>
      </c>
      <c r="Q23" s="53" t="s">
        <v>531</v>
      </c>
      <c r="R23" s="38" t="s">
        <v>297</v>
      </c>
      <c r="S23" s="67"/>
      <c r="T23" s="56"/>
      <c r="W23" s="12">
        <f>MATCH($C$1,RAG!$B$1:$B$169, 0)</f>
        <v>73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1234</v>
      </c>
      <c r="O24" s="65" t="s">
        <v>439</v>
      </c>
      <c r="P24" s="53" t="s">
        <v>555</v>
      </c>
      <c r="Q24" s="70" t="s">
        <v>593</v>
      </c>
      <c r="R24" s="38" t="s">
        <v>295</v>
      </c>
      <c r="S24" s="53"/>
      <c r="T24" s="58"/>
      <c r="W24" s="12">
        <f>MATCH($C$1,RAG!$B$1:$B$169, 0)</f>
        <v>73</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732</v>
      </c>
      <c r="O25" s="65" t="s">
        <v>439</v>
      </c>
      <c r="P25" s="53" t="s">
        <v>483</v>
      </c>
      <c r="Q25" s="53" t="s">
        <v>484</v>
      </c>
      <c r="R25" s="38" t="s">
        <v>295</v>
      </c>
      <c r="S25" s="67"/>
      <c r="T25" s="58"/>
      <c r="W25" s="12">
        <f>MATCH($C$1,RAG!$B$1:$B$169, 0)</f>
        <v>73</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1235</v>
      </c>
      <c r="O26" s="65" t="s">
        <v>439</v>
      </c>
      <c r="P26" s="46" t="s">
        <v>487</v>
      </c>
      <c r="Q26" s="46" t="s">
        <v>733</v>
      </c>
      <c r="R26" s="38" t="s">
        <v>298</v>
      </c>
      <c r="S26" s="67"/>
      <c r="T26" s="58"/>
      <c r="W26" s="12">
        <f>MATCH($C$1,RAG!$B$1:$B$169, 0)</f>
        <v>73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1236</v>
      </c>
      <c r="O27" s="65" t="s">
        <v>417</v>
      </c>
      <c r="P27" s="53" t="s">
        <v>493</v>
      </c>
      <c r="Q27" s="53" t="s">
        <v>494</v>
      </c>
      <c r="R27" s="38" t="s">
        <v>298</v>
      </c>
      <c r="S27" s="67"/>
      <c r="T27" s="58"/>
      <c r="W27" s="12">
        <f>MATCH($C$1,RAG!$B$1:$B$169, 0)</f>
        <v>73</v>
      </c>
    </row>
  </sheetData>
  <sheetProtection algorithmName="SHA-512" hashValue="DZRafO3LcF1dEDgyWzyc7mv5T/NhFjwDP6O8EbRRz5Qu4QTvrAe4hgBg2A61n0nFD8nbFv50by3jqw2F8YtZnA==" saltValue="nyrj1pFbbBfkQ7DDYY7mwA==" spinCount="100000" sheet="1" objects="1" scenarios="1"/>
  <mergeCells count="3">
    <mergeCell ref="A10:C10"/>
    <mergeCell ref="D10:G10"/>
    <mergeCell ref="H10:S10"/>
  </mergeCells>
  <conditionalFormatting sqref="E12:E27">
    <cfRule type="cellIs" dxfId="647" priority="34" operator="greaterThan">
      <formula>0</formula>
    </cfRule>
  </conditionalFormatting>
  <conditionalFormatting sqref="F12:F14 F16:F27">
    <cfRule type="cellIs" dxfId="646" priority="33" operator="greaterThan">
      <formula>0</formula>
    </cfRule>
  </conditionalFormatting>
  <conditionalFormatting sqref="G12:G14 G16:G27">
    <cfRule type="cellIs" dxfId="645" priority="32" operator="greaterThan">
      <formula>0</formula>
    </cfRule>
  </conditionalFormatting>
  <conditionalFormatting sqref="M12:M27">
    <cfRule type="cellIs" dxfId="644" priority="11" operator="equal">
      <formula>"Minor Negative"</formula>
    </cfRule>
    <cfRule type="cellIs" dxfId="643" priority="12" operator="equal">
      <formula>"Significant Negative"</formula>
    </cfRule>
    <cfRule type="cellIs" dxfId="642" priority="13" operator="equal">
      <formula>"Minor Positive"</formula>
    </cfRule>
    <cfRule type="cellIs" dxfId="641" priority="14" operator="equal">
      <formula>"Significant Positive"</formula>
    </cfRule>
    <cfRule type="cellIs" dxfId="640" priority="15" operator="equal">
      <formula>"Neutral"</formula>
    </cfRule>
  </conditionalFormatting>
  <conditionalFormatting sqref="N21">
    <cfRule type="cellIs" dxfId="639" priority="16" operator="equal">
      <formula>"Significant Negative"</formula>
    </cfRule>
    <cfRule type="cellIs" dxfId="638" priority="17" operator="equal">
      <formula>"Minor Negative"</formula>
    </cfRule>
    <cfRule type="cellIs" dxfId="637" priority="18" operator="equal">
      <formula>"Uncertain"</formula>
    </cfRule>
    <cfRule type="cellIs" dxfId="636" priority="19" operator="equal">
      <formula>"Neutral"</formula>
    </cfRule>
    <cfRule type="cellIs" dxfId="635" priority="20" operator="equal">
      <formula>"Minor Positive"</formula>
    </cfRule>
    <cfRule type="cellIs" dxfId="634" priority="21" operator="equal">
      <formula>"Significant Positive"</formula>
    </cfRule>
  </conditionalFormatting>
  <conditionalFormatting sqref="R12:R27">
    <cfRule type="cellIs" dxfId="633" priority="1" operator="equal">
      <formula>"Minor Negative"</formula>
    </cfRule>
    <cfRule type="cellIs" dxfId="632" priority="2" operator="equal">
      <formula>"Significant Negative"</formula>
    </cfRule>
    <cfRule type="cellIs" dxfId="631" priority="3" operator="equal">
      <formula>"Minor Positive"</formula>
    </cfRule>
    <cfRule type="cellIs" dxfId="630" priority="4" operator="equal">
      <formula>"Significant Positive"</formula>
    </cfRule>
    <cfRule type="cellIs" dxfId="629" priority="5" operator="equal">
      <formula>"Neutral"</formula>
    </cfRule>
  </conditionalFormatting>
  <dataValidations count="7">
    <dataValidation type="list" allowBlank="1" showInputMessage="1" showErrorMessage="1" sqref="H12:H27" xr:uid="{C741E2DA-C4F2-40ED-B567-A7AC5F660978}">
      <formula1>"Direct,Indirect,N/A"</formula1>
    </dataValidation>
    <dataValidation type="list" allowBlank="1" showInputMessage="1" showErrorMessage="1" sqref="I12:I27" xr:uid="{0B6B44A9-CAD1-470B-A6B6-AD2CADD658A1}">
      <formula1>"Low,Medium,High,N/A"</formula1>
    </dataValidation>
    <dataValidation type="list" allowBlank="1" showInputMessage="1" showErrorMessage="1" sqref="J12:J27" xr:uid="{50CF0D4C-A4C8-4B13-9C52-8EDA877F7F16}">
      <formula1>"Short(&lt;5yrs),Short/Medium,Medium(10yrs),Medium/Long,Long(20+yrs),N/A"</formula1>
    </dataValidation>
    <dataValidation type="list" allowBlank="1" showInputMessage="1" showErrorMessage="1" sqref="K12:K27" xr:uid="{BB134ACB-4DFE-4938-9357-88F6CF29D8DF}">
      <formula1>"Localised,District-wide,Regional,National,N/A"</formula1>
    </dataValidation>
    <dataValidation type="list" allowBlank="1" showInputMessage="1" showErrorMessage="1" sqref="L12:L27" xr:uid="{C95764BC-012B-4F70-B270-8520316947A6}">
      <formula1>"Permenant/Irreversible,Permenant/Reversible,Temporary/Irreversible,Temporary/Reversible,N/A"</formula1>
    </dataValidation>
    <dataValidation type="list" allowBlank="1" showInputMessage="1" showErrorMessage="1" sqref="R12:R27 M12:M27" xr:uid="{E964748F-E823-406B-94F8-BF77C9C07D4F}">
      <formula1>"Significant Positive,Minor Positive,Neutral,Uncertain,Minor Negative,Significant Negative"</formula1>
    </dataValidation>
    <dataValidation type="list" allowBlank="1" showInputMessage="1" showErrorMessage="1" sqref="D12:D27 O12:O27" xr:uid="{0301D371-D3AB-49A9-A0A7-D91CC9A8F64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1373C-E732-49AF-9B2A-6DE8EBC9417E}">
  <sheetPr>
    <tabColor theme="5" tint="0.59999389629810485"/>
  </sheetPr>
  <dimension ref="A1:W27"/>
  <sheetViews>
    <sheetView showGridLines="0" tabSelected="1" showWhiteSpace="0" topLeftCell="C14" zoomScale="55" zoomScaleNormal="55" zoomScaleSheetLayoutView="51" zoomScalePageLayoutView="20" workbookViewId="0">
      <selection activeCell="N20" sqref="N20"/>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146</v>
      </c>
      <c r="D1" s="63"/>
      <c r="E1" s="63"/>
      <c r="F1" s="63"/>
      <c r="G1" s="63"/>
      <c r="H1" s="63"/>
      <c r="I1" s="1"/>
      <c r="J1" s="1"/>
      <c r="K1" s="1"/>
      <c r="L1" s="1"/>
      <c r="M1" s="1"/>
      <c r="N1" s="1"/>
      <c r="O1" s="1"/>
      <c r="P1" s="1"/>
      <c r="Q1" s="1"/>
      <c r="R1" s="1"/>
      <c r="S1" s="1"/>
    </row>
    <row r="2" spans="1:23">
      <c r="A2" s="7" t="s">
        <v>241</v>
      </c>
      <c r="B2" s="228"/>
      <c r="C2" s="45" t="s">
        <v>1237</v>
      </c>
      <c r="D2" s="63"/>
      <c r="E2" s="63"/>
      <c r="F2" s="63"/>
      <c r="G2" s="63"/>
      <c r="H2" s="63"/>
      <c r="I2" s="1"/>
      <c r="J2" s="1"/>
      <c r="K2" s="1"/>
      <c r="L2" s="1"/>
      <c r="M2" s="1"/>
      <c r="N2" s="1"/>
      <c r="O2" s="1"/>
      <c r="P2" s="1"/>
      <c r="Q2" s="1"/>
      <c r="R2" s="1"/>
      <c r="S2" s="1"/>
    </row>
    <row r="3" spans="1:23">
      <c r="A3" s="8" t="s">
        <v>242</v>
      </c>
      <c r="B3" s="229"/>
      <c r="C3" s="45" t="s">
        <v>77</v>
      </c>
      <c r="D3" s="63"/>
      <c r="E3" s="63"/>
      <c r="F3" s="63"/>
      <c r="G3" s="63"/>
      <c r="H3" s="63"/>
      <c r="I3" s="1"/>
      <c r="J3" s="1"/>
      <c r="K3" s="1"/>
      <c r="L3" s="1"/>
      <c r="M3" s="1"/>
      <c r="N3" s="1"/>
      <c r="O3" s="1"/>
      <c r="P3" s="1"/>
      <c r="Q3" s="1"/>
      <c r="R3" s="1"/>
      <c r="S3" s="1"/>
    </row>
    <row r="4" spans="1:23">
      <c r="A4" s="8" t="s">
        <v>243</v>
      </c>
      <c r="B4" s="229"/>
      <c r="C4" s="45">
        <v>52</v>
      </c>
      <c r="D4" s="63"/>
      <c r="E4" s="63"/>
      <c r="F4" s="63"/>
      <c r="G4" s="63"/>
      <c r="H4" s="63"/>
      <c r="I4" s="1"/>
      <c r="J4" s="1"/>
      <c r="K4" s="1"/>
      <c r="L4" s="1"/>
      <c r="M4" s="1"/>
      <c r="N4" s="1"/>
      <c r="O4" s="1"/>
      <c r="P4" s="1"/>
      <c r="Q4" s="1"/>
      <c r="R4" s="1"/>
      <c r="S4" s="1"/>
    </row>
    <row r="5" spans="1:23">
      <c r="A5" s="8" t="s">
        <v>244</v>
      </c>
      <c r="B5" s="229"/>
      <c r="C5" s="14">
        <v>2.2999999999999998</v>
      </c>
      <c r="D5" s="63"/>
      <c r="E5" s="63"/>
      <c r="F5" s="63"/>
      <c r="G5" s="63"/>
      <c r="H5" s="63"/>
      <c r="I5" s="1"/>
      <c r="J5" s="1"/>
      <c r="K5" s="1"/>
      <c r="L5" s="1"/>
      <c r="M5" s="1"/>
      <c r="N5" s="1"/>
      <c r="O5" s="1"/>
      <c r="P5" s="1"/>
      <c r="Q5" s="1"/>
      <c r="R5" s="1"/>
      <c r="S5" s="1"/>
    </row>
    <row r="6" spans="1:23" ht="57" customHeight="1">
      <c r="A6" s="8" t="s">
        <v>245</v>
      </c>
      <c r="B6" s="229"/>
      <c r="C6" s="45" t="s">
        <v>1238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1239</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2161</v>
      </c>
      <c r="O12" s="227" t="s">
        <v>417</v>
      </c>
      <c r="P12" s="226" t="s">
        <v>499</v>
      </c>
      <c r="Q12" s="70" t="s">
        <v>2162</v>
      </c>
      <c r="R12" s="218" t="s">
        <v>294</v>
      </c>
      <c r="S12" s="221" t="s">
        <v>424</v>
      </c>
      <c r="T12" s="56"/>
      <c r="W12" s="12">
        <f>MATCH($C$1,RAG!$B$1:$B$169, 0)</f>
        <v>74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1240</v>
      </c>
      <c r="O13" s="65" t="s">
        <v>417</v>
      </c>
      <c r="P13" s="53" t="s">
        <v>584</v>
      </c>
      <c r="Q13" s="53"/>
      <c r="R13" s="38" t="s">
        <v>294</v>
      </c>
      <c r="S13" s="67"/>
      <c r="T13" s="57"/>
      <c r="W13" s="12">
        <f>MATCH($C$1,RAG!$B$1:$B$169, 0)</f>
        <v>74</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298</v>
      </c>
      <c r="N14" s="53" t="s">
        <v>2203</v>
      </c>
      <c r="O14" s="65" t="s">
        <v>417</v>
      </c>
      <c r="P14" s="53" t="s">
        <v>435</v>
      </c>
      <c r="Q14" s="70" t="s">
        <v>524</v>
      </c>
      <c r="R14" s="38" t="s">
        <v>295</v>
      </c>
      <c r="S14" s="53"/>
      <c r="T14" s="56"/>
      <c r="W14" s="12">
        <f>MATCH($C$1,RAG!$B$1:$B$169, 0)</f>
        <v>74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MATCH($C$1,RAG!$B$1:$B$169, 0)</f>
        <v>74</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MATCH($C$1,RAG!$B$1:$B$169, 0)</f>
        <v>74</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MATCH($C$1,RAG!$B$1:$B$169, 0)</f>
        <v>74</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2204</v>
      </c>
      <c r="O18" s="65" t="s">
        <v>417</v>
      </c>
      <c r="P18" s="67"/>
      <c r="Q18" s="53"/>
      <c r="R18" s="38" t="s">
        <v>298</v>
      </c>
      <c r="S18" s="67"/>
      <c r="T18" s="56"/>
      <c r="W18" s="12">
        <f>MATCH($C$1,RAG!$B$1:$B$169, 0)</f>
        <v>74</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93" t="s">
        <v>2205</v>
      </c>
      <c r="O19" s="65" t="s">
        <v>439</v>
      </c>
      <c r="P19" s="53" t="s">
        <v>435</v>
      </c>
      <c r="Q19" s="53" t="s">
        <v>1917</v>
      </c>
      <c r="R19" s="38" t="s">
        <v>295</v>
      </c>
      <c r="S19" s="67"/>
      <c r="T19" s="56"/>
      <c r="W19" s="12">
        <f>MATCH($C$1,RAG!$B$1:$B$169, 0)</f>
        <v>74</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298</v>
      </c>
      <c r="N20" s="53" t="s">
        <v>1241</v>
      </c>
      <c r="O20" s="65" t="s">
        <v>439</v>
      </c>
      <c r="P20" s="53"/>
      <c r="Q20" s="53"/>
      <c r="R20" s="38" t="s">
        <v>298</v>
      </c>
      <c r="S20" s="53"/>
      <c r="T20" s="58"/>
      <c r="W20" s="12">
        <f>MATCH($C$1,RAG!$B$1:$B$169, 0)</f>
        <v>74</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1242</v>
      </c>
      <c r="O21" s="65" t="s">
        <v>417</v>
      </c>
      <c r="P21" s="67"/>
      <c r="Q21" s="53"/>
      <c r="R21" s="38" t="s">
        <v>295</v>
      </c>
      <c r="S21" s="53"/>
      <c r="T21" s="58"/>
      <c r="W21" s="12">
        <f>MATCH($C$1,RAG!$B$1:$B$169, 0)</f>
        <v>74</v>
      </c>
    </row>
    <row r="22" spans="1:23" ht="183" customHeight="1">
      <c r="A22" s="189" t="s">
        <v>463</v>
      </c>
      <c r="B22" s="41" t="s">
        <v>15</v>
      </c>
      <c r="C22" s="40" t="s">
        <v>464</v>
      </c>
      <c r="D22" s="11" t="s">
        <v>417</v>
      </c>
      <c r="E22" s="11">
        <f ca="1">COUNTIFS(INDIRECT("RAG!$C$"&amp;$W22&amp;":$AX$"&amp;$W22),E$11,RAG!$C$2:$AX$2,$B22)</f>
        <v>1</v>
      </c>
      <c r="F22" s="11">
        <f ca="1">COUNTIFS(INDIRECT("RAG!$C$"&amp;$W22&amp;":$AX$"&amp;$W22),F$11,RAG!$C$2:$AX$2,$B22)</f>
        <v>4</v>
      </c>
      <c r="G22" s="11">
        <f ca="1">COUNTIFS(INDIRECT("RAG!$C$"&amp;$W22&amp;":$AX$"&amp;$W22),G$11,RAG!$C$2:$AX$2,$B22)</f>
        <v>0</v>
      </c>
      <c r="H22" s="47" t="s">
        <v>418</v>
      </c>
      <c r="I22" s="47" t="s">
        <v>458</v>
      </c>
      <c r="J22" s="47" t="s">
        <v>428</v>
      </c>
      <c r="K22" s="47" t="s">
        <v>421</v>
      </c>
      <c r="L22" s="47" t="s">
        <v>430</v>
      </c>
      <c r="M22" s="38" t="s">
        <v>300</v>
      </c>
      <c r="N22" s="53" t="s">
        <v>1243</v>
      </c>
      <c r="O22" s="65" t="s">
        <v>417</v>
      </c>
      <c r="P22" s="53" t="s">
        <v>528</v>
      </c>
      <c r="Q22" s="53" t="s">
        <v>605</v>
      </c>
      <c r="R22" s="38" t="s">
        <v>300</v>
      </c>
      <c r="S22" s="73" t="s">
        <v>468</v>
      </c>
      <c r="T22" s="56"/>
      <c r="W22" s="12">
        <f>MATCH($C$1,RAG!$B$1:$B$169, 0)</f>
        <v>74</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MATCH($C$1,RAG!$B$1:$B$169, 0)</f>
        <v>74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1244</v>
      </c>
      <c r="O24" s="65" t="s">
        <v>439</v>
      </c>
      <c r="P24" s="53" t="s">
        <v>555</v>
      </c>
      <c r="Q24" s="70" t="s">
        <v>608</v>
      </c>
      <c r="R24" s="38" t="s">
        <v>295</v>
      </c>
      <c r="S24" s="53"/>
      <c r="T24" s="58"/>
      <c r="W24" s="12">
        <f>MATCH($C$1,RAG!$B$1:$B$169, 0)</f>
        <v>74</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1110</v>
      </c>
      <c r="O25" s="65" t="s">
        <v>439</v>
      </c>
      <c r="P25" s="53" t="s">
        <v>483</v>
      </c>
      <c r="Q25" s="53" t="s">
        <v>484</v>
      </c>
      <c r="R25" s="38" t="s">
        <v>295</v>
      </c>
      <c r="S25" s="67"/>
      <c r="T25" s="58"/>
      <c r="W25" s="12">
        <f>MATCH($C$1,RAG!$B$1:$B$169, 0)</f>
        <v>74</v>
      </c>
    </row>
    <row r="26" spans="1:23" ht="171" customHeight="1">
      <c r="A26" s="189" t="s">
        <v>485</v>
      </c>
      <c r="B26" s="41" t="s">
        <v>24</v>
      </c>
      <c r="C26" s="40" t="s">
        <v>486</v>
      </c>
      <c r="D26" s="11" t="s">
        <v>417</v>
      </c>
      <c r="E26" s="11">
        <f ca="1">COUNTIFS(INDIRECT("RAG!$C$"&amp;$W26&amp;":$AX$"&amp;$W26),E$11,RAG!$C$2:$AX$2,$B26)</f>
        <v>1</v>
      </c>
      <c r="F26" s="11">
        <f ca="1">COUNTIFS(INDIRECT("RAG!$C$"&amp;$W26&amp;":$AX$"&amp;$W26),F$11,RAG!$C$2:$AX$2,$B26)</f>
        <v>0</v>
      </c>
      <c r="G26" s="11">
        <f ca="1">COUNTIFS(INDIRECT("RAG!$C$"&amp;$W26&amp;":$AX$"&amp;$W26),G$11,RAG!$C$2:$AX$2,$B26)</f>
        <v>3</v>
      </c>
      <c r="H26" s="47" t="s">
        <v>230</v>
      </c>
      <c r="I26" s="47" t="s">
        <v>230</v>
      </c>
      <c r="J26" s="47" t="s">
        <v>230</v>
      </c>
      <c r="K26" s="47" t="s">
        <v>230</v>
      </c>
      <c r="L26" s="47" t="s">
        <v>230</v>
      </c>
      <c r="M26" s="38" t="s">
        <v>300</v>
      </c>
      <c r="N26" s="53" t="s">
        <v>1245</v>
      </c>
      <c r="O26" s="65" t="s">
        <v>439</v>
      </c>
      <c r="P26" s="46" t="s">
        <v>487</v>
      </c>
      <c r="Q26" s="46" t="s">
        <v>1246</v>
      </c>
      <c r="R26" s="38" t="s">
        <v>298</v>
      </c>
      <c r="S26" s="67"/>
      <c r="T26" s="58"/>
      <c r="W26" s="12">
        <f>MATCH($C$1,RAG!$B$1:$B$169, 0)</f>
        <v>74</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MATCH($C$1,RAG!$B$1:$B$169, 0)</f>
        <v>74</v>
      </c>
    </row>
  </sheetData>
  <sheetProtection algorithmName="SHA-512" hashValue="vvrUQdDbiAbN1Ciz83CfaIA9mNWqqIEY4YunrVQRWllUUkvpooELruq92hWrEfF2SqCaTN0FdYxzrjlVIxj6RQ==" saltValue="INNZLWQEYT553QM9UEUNwA==" spinCount="100000" sheet="1" objects="1" scenarios="1"/>
  <mergeCells count="3">
    <mergeCell ref="A10:C10"/>
    <mergeCell ref="D10:G10"/>
    <mergeCell ref="H10:S10"/>
  </mergeCells>
  <conditionalFormatting sqref="E12:E27">
    <cfRule type="cellIs" dxfId="628" priority="139" operator="greaterThan">
      <formula>0</formula>
    </cfRule>
  </conditionalFormatting>
  <conditionalFormatting sqref="F12:F14 F16:F27">
    <cfRule type="cellIs" dxfId="627" priority="138" operator="greaterThan">
      <formula>0</formula>
    </cfRule>
  </conditionalFormatting>
  <conditionalFormatting sqref="G12:G14 G16:G27">
    <cfRule type="cellIs" dxfId="626" priority="137" operator="greaterThan">
      <formula>0</formula>
    </cfRule>
  </conditionalFormatting>
  <conditionalFormatting sqref="M12:M27">
    <cfRule type="cellIs" dxfId="625" priority="6" operator="equal">
      <formula>"Minor Negative"</formula>
    </cfRule>
    <cfRule type="cellIs" dxfId="624" priority="7" operator="equal">
      <formula>"Significant Negative"</formula>
    </cfRule>
    <cfRule type="cellIs" dxfId="623" priority="8" operator="equal">
      <formula>"Minor Positive"</formula>
    </cfRule>
    <cfRule type="cellIs" dxfId="622" priority="9" operator="equal">
      <formula>"Significant Positive"</formula>
    </cfRule>
    <cfRule type="cellIs" dxfId="621" priority="10" operator="equal">
      <formula>"Neutral"</formula>
    </cfRule>
  </conditionalFormatting>
  <conditionalFormatting sqref="N21">
    <cfRule type="cellIs" dxfId="620" priority="71" operator="equal">
      <formula>"Significant Negative"</formula>
    </cfRule>
    <cfRule type="cellIs" dxfId="619" priority="72" operator="equal">
      <formula>"Minor Negative"</formula>
    </cfRule>
    <cfRule type="cellIs" dxfId="618" priority="73" operator="equal">
      <formula>"Uncertain"</formula>
    </cfRule>
    <cfRule type="cellIs" dxfId="617" priority="74" operator="equal">
      <formula>"Neutral"</formula>
    </cfRule>
    <cfRule type="cellIs" dxfId="616" priority="75" operator="equal">
      <formula>"Minor Positive"</formula>
    </cfRule>
    <cfRule type="cellIs" dxfId="615" priority="76" operator="equal">
      <formula>"Significant Positive"</formula>
    </cfRule>
  </conditionalFormatting>
  <conditionalFormatting sqref="R12:R27">
    <cfRule type="cellIs" dxfId="614" priority="1" operator="equal">
      <formula>"Minor Negative"</formula>
    </cfRule>
    <cfRule type="cellIs" dxfId="613" priority="2" operator="equal">
      <formula>"Significant Negative"</formula>
    </cfRule>
    <cfRule type="cellIs" dxfId="612" priority="3" operator="equal">
      <formula>"Minor Positive"</formula>
    </cfRule>
    <cfRule type="cellIs" dxfId="611" priority="4" operator="equal">
      <formula>"Significant Positive"</formula>
    </cfRule>
    <cfRule type="cellIs" dxfId="610" priority="5" operator="equal">
      <formula>"Neutral"</formula>
    </cfRule>
  </conditionalFormatting>
  <dataValidations count="7">
    <dataValidation type="list" allowBlank="1" showInputMessage="1" showErrorMessage="1" sqref="H12:H27" xr:uid="{4E7C1A78-7DE4-40CE-A5F8-A45A30A4FACE}">
      <formula1>"Direct,Indirect,N/A"</formula1>
    </dataValidation>
    <dataValidation type="list" allowBlank="1" showInputMessage="1" showErrorMessage="1" sqref="I12:I27" xr:uid="{98501A72-827D-4D24-B5D4-69216FB6486C}">
      <formula1>"Low,Medium,High,N/A"</formula1>
    </dataValidation>
    <dataValidation type="list" allowBlank="1" showInputMessage="1" showErrorMessage="1" sqref="J12:J27" xr:uid="{EC12CC6D-F9F0-4515-B463-81A0C74670DA}">
      <formula1>"Short(&lt;5yrs),Short/Medium,Medium(10yrs),Medium/Long,Long(20+yrs),N/A"</formula1>
    </dataValidation>
    <dataValidation type="list" allowBlank="1" showInputMessage="1" showErrorMessage="1" sqref="K12:K27" xr:uid="{2C4166E2-1A94-4736-9D3D-12D2EE4EF60E}">
      <formula1>"Localised,District-wide,Regional,National,N/A"</formula1>
    </dataValidation>
    <dataValidation type="list" allowBlank="1" showInputMessage="1" showErrorMessage="1" sqref="L12:L27" xr:uid="{18E1715B-BAD2-4D7A-9CCC-77F52A520B24}">
      <formula1>"Permenant/Irreversible,Permenant/Reversible,Temporary/Irreversible,Temporary/Reversible,N/A"</formula1>
    </dataValidation>
    <dataValidation type="list" allowBlank="1" showInputMessage="1" showErrorMessage="1" sqref="M12:M27 R12:R27" xr:uid="{16371711-6ADC-4EF7-BE54-75F7622105F6}">
      <formula1>"Significant Positive,Minor Positive,Neutral,Uncertain,Minor Negative,Significant Negative"</formula1>
    </dataValidation>
    <dataValidation type="list" allowBlank="1" showInputMessage="1" showErrorMessage="1" sqref="D12:D27 O12:O27" xr:uid="{0E09A5EE-10A4-49C6-9037-56FFF9AB4BC3}">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CC145-27B0-4C12-AE5E-C31E1EA4BD89}">
  <sheetPr>
    <tabColor theme="5" tint="0.59999389629810485"/>
  </sheetPr>
  <dimension ref="A1:W27"/>
  <sheetViews>
    <sheetView showGridLines="0" showWhiteSpace="0" topLeftCell="A24"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5.81640625" hidden="1" customWidth="1"/>
    <col min="24" max="24" width="4.81640625" customWidth="1"/>
  </cols>
  <sheetData>
    <row r="1" spans="1:23">
      <c r="A1" s="7" t="s">
        <v>240</v>
      </c>
      <c r="B1" s="228"/>
      <c r="C1" s="45" t="s">
        <v>147</v>
      </c>
      <c r="D1" s="63"/>
      <c r="E1" s="63"/>
      <c r="F1" s="63"/>
      <c r="G1" s="63"/>
      <c r="H1" s="63"/>
      <c r="I1" s="1"/>
      <c r="J1" s="1"/>
      <c r="K1" s="1"/>
      <c r="L1" s="1"/>
      <c r="M1" s="1"/>
      <c r="N1" s="1"/>
      <c r="O1" s="1"/>
      <c r="P1" s="1"/>
      <c r="Q1" s="1"/>
      <c r="R1" s="1"/>
      <c r="S1" s="1"/>
    </row>
    <row r="2" spans="1:23">
      <c r="A2" s="7" t="s">
        <v>241</v>
      </c>
      <c r="B2" s="228"/>
      <c r="C2" s="45" t="s">
        <v>1247</v>
      </c>
      <c r="D2" s="63"/>
      <c r="E2" s="63"/>
      <c r="F2" s="63"/>
      <c r="G2" s="63"/>
      <c r="H2" s="63"/>
      <c r="I2" s="1"/>
      <c r="J2" s="1"/>
      <c r="K2" s="1"/>
      <c r="L2" s="1"/>
      <c r="M2" s="1"/>
      <c r="N2" s="1"/>
      <c r="O2" s="1"/>
      <c r="P2" s="1"/>
      <c r="Q2" s="1"/>
      <c r="R2" s="1"/>
      <c r="S2" s="1"/>
    </row>
    <row r="3" spans="1:23">
      <c r="A3" s="8" t="s">
        <v>242</v>
      </c>
      <c r="B3" s="229"/>
      <c r="C3" s="45" t="s">
        <v>110</v>
      </c>
      <c r="D3" s="63"/>
      <c r="E3" s="63"/>
      <c r="F3" s="63"/>
      <c r="G3" s="63"/>
      <c r="H3" s="63"/>
      <c r="I3" s="1"/>
      <c r="J3" s="1"/>
      <c r="K3" s="1"/>
      <c r="L3" s="1"/>
      <c r="M3" s="1"/>
      <c r="N3" s="1"/>
      <c r="O3" s="1"/>
      <c r="P3" s="1"/>
      <c r="Q3" s="1"/>
      <c r="R3" s="1"/>
      <c r="S3" s="1"/>
    </row>
    <row r="4" spans="1:23">
      <c r="A4" s="8" t="s">
        <v>243</v>
      </c>
      <c r="B4" s="229"/>
      <c r="C4" s="45" t="s">
        <v>1248</v>
      </c>
      <c r="D4" s="63"/>
      <c r="E4" s="63"/>
      <c r="F4" s="63"/>
      <c r="G4" s="63"/>
      <c r="H4" s="63"/>
      <c r="I4" s="1"/>
      <c r="J4" s="1"/>
      <c r="K4" s="1"/>
      <c r="L4" s="1"/>
      <c r="M4" s="1"/>
      <c r="N4" s="1"/>
      <c r="O4" s="1"/>
      <c r="P4" s="1"/>
      <c r="Q4" s="1"/>
      <c r="R4" s="1"/>
      <c r="S4" s="1"/>
    </row>
    <row r="5" spans="1:23">
      <c r="A5" s="8" t="s">
        <v>244</v>
      </c>
      <c r="B5" s="229"/>
      <c r="C5" s="14" t="s">
        <v>1249</v>
      </c>
      <c r="D5" s="63"/>
      <c r="E5" s="63"/>
      <c r="F5" s="63"/>
      <c r="G5" s="63"/>
      <c r="H5" s="63"/>
      <c r="I5" s="1"/>
      <c r="J5" s="1"/>
      <c r="K5" s="1"/>
      <c r="L5" s="1"/>
      <c r="M5" s="1"/>
      <c r="N5" s="1"/>
      <c r="O5" s="1"/>
      <c r="P5" s="1"/>
      <c r="Q5" s="1"/>
      <c r="R5" s="1"/>
      <c r="S5" s="1"/>
    </row>
    <row r="6" spans="1:23">
      <c r="A6" s="8" t="s">
        <v>245</v>
      </c>
      <c r="B6" s="229"/>
      <c r="C6" s="45" t="s">
        <v>1250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47.15"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2206</v>
      </c>
      <c r="O12" s="227" t="s">
        <v>417</v>
      </c>
      <c r="P12" s="226" t="s">
        <v>565</v>
      </c>
      <c r="Q12" s="70" t="s">
        <v>1999</v>
      </c>
      <c r="R12" s="218" t="s">
        <v>300</v>
      </c>
      <c r="S12" s="221" t="s">
        <v>424</v>
      </c>
      <c r="T12" s="56"/>
      <c r="W12" s="12">
        <f>MATCH($C$1,RAG!$B$1:$B$169, 0)</f>
        <v>75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1251</v>
      </c>
      <c r="O13" s="65" t="s">
        <v>417</v>
      </c>
      <c r="P13" s="53"/>
      <c r="Q13" s="53"/>
      <c r="R13" s="38" t="s">
        <v>294</v>
      </c>
      <c r="S13" s="12"/>
      <c r="T13" s="57"/>
      <c r="W13" s="12">
        <f>MATCH($C$1,RAG!$B$1:$B$169, 0)</f>
        <v>75</v>
      </c>
    </row>
    <row r="14" spans="1:23" ht="208" customHeight="1">
      <c r="A14" s="189" t="s">
        <v>432</v>
      </c>
      <c r="B14" s="41" t="s">
        <v>31</v>
      </c>
      <c r="C14" s="40" t="s">
        <v>433</v>
      </c>
      <c r="D14" s="11" t="s">
        <v>417</v>
      </c>
      <c r="E14" s="11">
        <f ca="1">COUNTIFS(INDIRECT("RAG!$C$"&amp;$W14&amp;":$AX$"&amp;$W14),E$11,RAG!$C$2:$AX$2,$B14)</f>
        <v>4</v>
      </c>
      <c r="F14" s="11">
        <f ca="1">COUNTIFS(INDIRECT("RAG!$C$"&amp;$W14&amp;":$AX$"&amp;$W14),F$11,RAG!$C$2:$AX$2,$B14)</f>
        <v>0</v>
      </c>
      <c r="G14" s="11">
        <f ca="1">COUNTIFS(INDIRECT("RAG!$C$"&amp;$W14&amp;":$AX$"&amp;$W14),G$11,RAG!$C$2:$AX$2,$B14)</f>
        <v>4</v>
      </c>
      <c r="H14" s="47" t="s">
        <v>230</v>
      </c>
      <c r="I14" s="47" t="s">
        <v>230</v>
      </c>
      <c r="J14" s="47" t="s">
        <v>230</v>
      </c>
      <c r="K14" s="47" t="s">
        <v>230</v>
      </c>
      <c r="L14" s="47" t="s">
        <v>230</v>
      </c>
      <c r="M14" s="38" t="s">
        <v>295</v>
      </c>
      <c r="N14" s="53" t="s">
        <v>981</v>
      </c>
      <c r="O14" s="65" t="s">
        <v>417</v>
      </c>
      <c r="P14" s="53" t="s">
        <v>435</v>
      </c>
      <c r="Q14" s="46" t="s">
        <v>436</v>
      </c>
      <c r="R14" s="38" t="s">
        <v>295</v>
      </c>
      <c r="S14" s="71"/>
      <c r="T14" s="56"/>
      <c r="W14" s="12">
        <f>MATCH($C$1,RAG!$B$1:$B$169, 0)</f>
        <v>75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12"/>
      <c r="T15" s="58"/>
      <c r="W15" s="12">
        <f>MATCH($C$1,RAG!$B$1:$B$169, 0)</f>
        <v>75</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12"/>
      <c r="T16" s="58"/>
      <c r="W16" s="12">
        <f>MATCH($C$1,RAG!$B$1:$B$169, 0)</f>
        <v>75</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982</v>
      </c>
      <c r="O17" s="65" t="s">
        <v>417</v>
      </c>
      <c r="P17" s="67"/>
      <c r="Q17" s="67"/>
      <c r="R17" s="38" t="s">
        <v>294</v>
      </c>
      <c r="S17" s="48"/>
      <c r="T17" s="58"/>
      <c r="W17" s="12">
        <f>MATCH($C$1,RAG!$B$1:$B$169, 0)</f>
        <v>75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983</v>
      </c>
      <c r="O18" s="65" t="s">
        <v>417</v>
      </c>
      <c r="P18" s="67"/>
      <c r="Q18" s="67"/>
      <c r="R18" s="38" t="s">
        <v>295</v>
      </c>
      <c r="S18" s="12"/>
      <c r="T18" s="56"/>
      <c r="W18" s="12">
        <f>MATCH($C$1,RAG!$B$1:$B$169, 0)</f>
        <v>75</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53" t="s">
        <v>984</v>
      </c>
      <c r="O19" s="65" t="s">
        <v>439</v>
      </c>
      <c r="P19" s="53" t="s">
        <v>435</v>
      </c>
      <c r="Q19" s="53" t="s">
        <v>1917</v>
      </c>
      <c r="R19" s="38" t="s">
        <v>295</v>
      </c>
      <c r="S19" s="12"/>
      <c r="T19" s="56"/>
      <c r="W19" s="12">
        <f>MATCH($C$1,RAG!$B$1:$B$169, 0)</f>
        <v>75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985</v>
      </c>
      <c r="O20" s="65" t="s">
        <v>439</v>
      </c>
      <c r="P20" s="53"/>
      <c r="Q20" s="53"/>
      <c r="R20" s="38" t="s">
        <v>294</v>
      </c>
      <c r="S20" s="48"/>
      <c r="T20" s="58"/>
      <c r="W20" s="12">
        <f>MATCH($C$1,RAG!$B$1:$B$169, 0)</f>
        <v>75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986</v>
      </c>
      <c r="O21" s="65" t="s">
        <v>417</v>
      </c>
      <c r="P21" s="67"/>
      <c r="Q21" s="53"/>
      <c r="R21" s="38" t="s">
        <v>295</v>
      </c>
      <c r="S21" s="48"/>
      <c r="T21" s="58"/>
      <c r="W21" s="12">
        <f>MATCH($C$1,RAG!$B$1:$B$169, 0)</f>
        <v>75</v>
      </c>
    </row>
    <row r="22" spans="1:23" ht="236.5" customHeight="1">
      <c r="A22" s="189" t="s">
        <v>463</v>
      </c>
      <c r="B22" s="41" t="s">
        <v>15</v>
      </c>
      <c r="C22" s="40" t="s">
        <v>464</v>
      </c>
      <c r="D22" s="11" t="s">
        <v>417</v>
      </c>
      <c r="E22" s="11">
        <f ca="1">COUNTIFS(INDIRECT("RAG!$C$"&amp;$W22&amp;":$AX$"&amp;$W22),E$11,RAG!$C$2:$AX$2,$B22)</f>
        <v>4</v>
      </c>
      <c r="F22" s="11">
        <f ca="1">COUNTIFS(INDIRECT("RAG!$C$"&amp;$W22&amp;":$AX$"&amp;$W22),F$11,RAG!$C$2:$AX$2,$B22)</f>
        <v>0</v>
      </c>
      <c r="G22" s="11">
        <f ca="1">COUNTIFS(INDIRECT("RAG!$C$"&amp;$W22&amp;":$AX$"&amp;$W22),G$11,RAG!$C$2:$AX$2,$B22)</f>
        <v>1</v>
      </c>
      <c r="H22" s="47" t="s">
        <v>418</v>
      </c>
      <c r="I22" s="47" t="s">
        <v>458</v>
      </c>
      <c r="J22" s="47" t="s">
        <v>428</v>
      </c>
      <c r="K22" s="47" t="s">
        <v>421</v>
      </c>
      <c r="L22" s="47" t="s">
        <v>430</v>
      </c>
      <c r="M22" s="38" t="s">
        <v>300</v>
      </c>
      <c r="N22" s="53" t="s">
        <v>1252</v>
      </c>
      <c r="O22" s="65" t="s">
        <v>417</v>
      </c>
      <c r="P22" s="53" t="s">
        <v>466</v>
      </c>
      <c r="Q22" s="53" t="s">
        <v>988</v>
      </c>
      <c r="R22" s="38" t="s">
        <v>300</v>
      </c>
      <c r="S22" s="73" t="s">
        <v>468</v>
      </c>
      <c r="T22" s="56"/>
      <c r="W22" s="12">
        <f>MATCH($C$1,RAG!$B$1:$B$169, 0)</f>
        <v>75</v>
      </c>
    </row>
    <row r="23" spans="1:23" ht="319">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1253</v>
      </c>
      <c r="O23" s="65" t="s">
        <v>417</v>
      </c>
      <c r="P23" s="70" t="s">
        <v>575</v>
      </c>
      <c r="Q23" s="53" t="s">
        <v>2158</v>
      </c>
      <c r="R23" s="38" t="s">
        <v>300</v>
      </c>
      <c r="S23" s="12"/>
      <c r="T23" s="56"/>
      <c r="W23" s="12">
        <f>MATCH($C$1,RAG!$B$1:$B$169, 0)</f>
        <v>75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990</v>
      </c>
      <c r="O24" s="65" t="s">
        <v>439</v>
      </c>
      <c r="P24" s="53"/>
      <c r="Q24" s="46" t="s">
        <v>479</v>
      </c>
      <c r="R24" s="38" t="s">
        <v>295</v>
      </c>
      <c r="S24" s="48"/>
      <c r="T24" s="58"/>
      <c r="W24" s="12">
        <f>MATCH($C$1,RAG!$B$1:$B$169, 0)</f>
        <v>75</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991</v>
      </c>
      <c r="O25" s="65" t="s">
        <v>439</v>
      </c>
      <c r="P25" s="53" t="s">
        <v>483</v>
      </c>
      <c r="Q25" s="53" t="s">
        <v>484</v>
      </c>
      <c r="R25" s="38" t="s">
        <v>295</v>
      </c>
      <c r="S25" s="12"/>
      <c r="T25" s="58"/>
      <c r="W25" s="12">
        <f>MATCH($C$1,RAG!$B$1:$B$169, 0)</f>
        <v>75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11" t="s">
        <v>2122</v>
      </c>
      <c r="O26" s="65" t="s">
        <v>439</v>
      </c>
      <c r="P26" s="46" t="s">
        <v>487</v>
      </c>
      <c r="Q26" s="46" t="s">
        <v>992</v>
      </c>
      <c r="R26" s="38" t="s">
        <v>295</v>
      </c>
      <c r="S26" s="12"/>
      <c r="T26" s="58"/>
      <c r="W26" s="12">
        <f>MATCH($C$1,RAG!$B$1:$B$169, 0)</f>
        <v>75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12"/>
      <c r="T27" s="58"/>
      <c r="W27" s="12">
        <f>MATCH($C$1,RAG!$B$1:$B$169, 0)</f>
        <v>75</v>
      </c>
    </row>
  </sheetData>
  <sheetProtection algorithmName="SHA-512" hashValue="7Phtjsu9rkb78d+k4ZJm7AnJJR/UgX2c88E5ZtsbMbaVZQTL5WPPp/cSHMatfZrMKw1BCy8TCc9UVXNCAMXrFA==" saltValue="5FbBjdBGoaccSKVSdtOrgg==" spinCount="100000" sheet="1" objects="1" scenarios="1"/>
  <mergeCells count="3">
    <mergeCell ref="A10:C10"/>
    <mergeCell ref="D10:G10"/>
    <mergeCell ref="H10:S10"/>
  </mergeCells>
  <conditionalFormatting sqref="E12:E27">
    <cfRule type="cellIs" dxfId="609" priority="59" operator="greaterThan">
      <formula>0</formula>
    </cfRule>
  </conditionalFormatting>
  <conditionalFormatting sqref="F12:F14 F16:F27">
    <cfRule type="cellIs" dxfId="608" priority="58" operator="greaterThan">
      <formula>0</formula>
    </cfRule>
  </conditionalFormatting>
  <conditionalFormatting sqref="G12:G14 G16:G27">
    <cfRule type="cellIs" dxfId="607" priority="57" operator="greaterThan">
      <formula>0</formula>
    </cfRule>
  </conditionalFormatting>
  <conditionalFormatting sqref="M12:M27">
    <cfRule type="cellIs" dxfId="606" priority="6" operator="equal">
      <formula>"Minor Negative"</formula>
    </cfRule>
    <cfRule type="cellIs" dxfId="605" priority="7" operator="equal">
      <formula>"Significant Negative"</formula>
    </cfRule>
    <cfRule type="cellIs" dxfId="604" priority="8" operator="equal">
      <formula>"Minor Positive"</formula>
    </cfRule>
    <cfRule type="cellIs" dxfId="603" priority="9" operator="equal">
      <formula>"Significant Positive"</formula>
    </cfRule>
    <cfRule type="cellIs" dxfId="602" priority="10" operator="equal">
      <formula>"Neutral"</formula>
    </cfRule>
  </conditionalFormatting>
  <conditionalFormatting sqref="N21">
    <cfRule type="cellIs" dxfId="601" priority="41" operator="equal">
      <formula>"Significant Negative"</formula>
    </cfRule>
    <cfRule type="cellIs" dxfId="600" priority="42" operator="equal">
      <formula>"Minor Negative"</formula>
    </cfRule>
    <cfRule type="cellIs" dxfId="599" priority="43" operator="equal">
      <formula>"Uncertain"</formula>
    </cfRule>
    <cfRule type="cellIs" dxfId="598" priority="44" operator="equal">
      <formula>"Neutral"</formula>
    </cfRule>
    <cfRule type="cellIs" dxfId="597" priority="45" operator="equal">
      <formula>"Minor Positive"</formula>
    </cfRule>
    <cfRule type="cellIs" dxfId="596" priority="46" operator="equal">
      <formula>"Significant Positive"</formula>
    </cfRule>
  </conditionalFormatting>
  <conditionalFormatting sqref="R12:R27">
    <cfRule type="cellIs" dxfId="595" priority="1" operator="equal">
      <formula>"Minor Negative"</formula>
    </cfRule>
    <cfRule type="cellIs" dxfId="594" priority="2" operator="equal">
      <formula>"Significant Negative"</formula>
    </cfRule>
    <cfRule type="cellIs" dxfId="593" priority="3" operator="equal">
      <formula>"Minor Positive"</formula>
    </cfRule>
    <cfRule type="cellIs" dxfId="592" priority="4" operator="equal">
      <formula>"Significant Positive"</formula>
    </cfRule>
    <cfRule type="cellIs" dxfId="591" priority="5" operator="equal">
      <formula>"Neutral"</formula>
    </cfRule>
  </conditionalFormatting>
  <dataValidations count="7">
    <dataValidation type="list" allowBlank="1" showInputMessage="1" showErrorMessage="1" sqref="D12:D27 O12:O27" xr:uid="{EBB43158-A23B-47D4-846B-B89DC3B7A81B}">
      <formula1>"Yes,No"</formula1>
    </dataValidation>
    <dataValidation type="list" allowBlank="1" showInputMessage="1" showErrorMessage="1" sqref="R12:R27 M12:M27" xr:uid="{F68F5282-2B9F-4A57-B0D3-0CD578FB5307}">
      <formula1>"Significant Positive,Minor Positive,Neutral,Uncertain,Minor Negative,Significant Negative"</formula1>
    </dataValidation>
    <dataValidation type="list" allowBlank="1" showInputMessage="1" showErrorMessage="1" sqref="L12:L27" xr:uid="{797079E0-E387-4330-82CA-D66BBDAA07E2}">
      <formula1>"Permenant/Irreversible,Permenant/Reversible,Temporary/Irreversible,Temporary/Reversible,N/A"</formula1>
    </dataValidation>
    <dataValidation type="list" allowBlank="1" showInputMessage="1" showErrorMessage="1" sqref="K12:K27" xr:uid="{A12FA3EC-59BF-4C16-8F91-4352918A8A9C}">
      <formula1>"Localised,District-wide,Regional,National,N/A"</formula1>
    </dataValidation>
    <dataValidation type="list" allowBlank="1" showInputMessage="1" showErrorMessage="1" sqref="J12:J27" xr:uid="{F2507F5F-4442-4168-92D5-C730429E1BC0}">
      <formula1>"Short(&lt;5yrs),Short/Medium,Medium(10yrs),Medium/Long,Long(20+yrs),N/A"</formula1>
    </dataValidation>
    <dataValidation type="list" allowBlank="1" showInputMessage="1" showErrorMessage="1" sqref="I12:I27" xr:uid="{7D44B4EE-CD94-41D7-AD6D-949E0653E960}">
      <formula1>"Low,Medium,High,N/A"</formula1>
    </dataValidation>
    <dataValidation type="list" allowBlank="1" showInputMessage="1" showErrorMessage="1" sqref="H12:H27" xr:uid="{D14D38A9-57D0-4772-92A3-69C8D77048B9}">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B8D10-CCCA-4673-99CA-C8718BE4D01F}">
  <sheetPr>
    <tabColor theme="5" tint="0.59999389629810485"/>
  </sheetPr>
  <dimension ref="A1:W27"/>
  <sheetViews>
    <sheetView showGridLines="0" showWhiteSpace="0" topLeftCell="A15" zoomScale="70" zoomScaleNormal="70" zoomScaleSheetLayoutView="51" zoomScalePageLayoutView="20" workbookViewId="0">
      <selection activeCell="N19" sqref="N19"/>
    </sheetView>
  </sheetViews>
  <sheetFormatPr defaultRowHeight="14.5"/>
  <cols>
    <col min="1" max="1" width="55.1796875" customWidth="1"/>
    <col min="2" max="2" width="15.81640625" hidden="1" customWidth="1"/>
    <col min="3" max="3" width="91.1796875" customWidth="1"/>
    <col min="4" max="4" width="14.54296875" hidden="1"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bestFit="1" customWidth="1"/>
    <col min="22" max="22" width="0" hidden="1" customWidth="1"/>
    <col min="23" max="23" width="9.1796875" hidden="1" customWidth="1"/>
    <col min="24" max="24" width="0" hidden="1" customWidth="1"/>
  </cols>
  <sheetData>
    <row r="1" spans="1:23">
      <c r="A1" s="7" t="s">
        <v>240</v>
      </c>
      <c r="B1" s="228"/>
      <c r="C1" s="45" t="s">
        <v>148</v>
      </c>
      <c r="D1" s="63"/>
      <c r="E1" s="63"/>
      <c r="F1" s="63"/>
      <c r="G1" s="63"/>
      <c r="H1" s="63"/>
      <c r="I1" s="1"/>
      <c r="J1" s="1"/>
      <c r="K1" s="1"/>
      <c r="L1" s="1"/>
      <c r="M1" s="1"/>
      <c r="N1" s="1"/>
      <c r="O1" s="1"/>
      <c r="P1" s="1"/>
      <c r="Q1" s="1"/>
      <c r="R1" s="1"/>
      <c r="S1" s="1"/>
    </row>
    <row r="2" spans="1:23">
      <c r="A2" s="7" t="s">
        <v>241</v>
      </c>
      <c r="B2" s="228"/>
      <c r="C2" s="45"/>
      <c r="D2" s="63"/>
      <c r="E2" s="63"/>
      <c r="F2" s="63"/>
      <c r="G2" s="63"/>
      <c r="H2" s="63"/>
      <c r="I2" s="1"/>
      <c r="J2" s="1"/>
      <c r="K2" s="1"/>
      <c r="L2" s="1"/>
      <c r="M2" s="1"/>
      <c r="N2" s="1"/>
      <c r="O2" s="1"/>
      <c r="P2" s="1"/>
      <c r="Q2" s="1"/>
      <c r="R2" s="1"/>
      <c r="S2" s="1"/>
    </row>
    <row r="3" spans="1:23">
      <c r="A3" s="8" t="s">
        <v>242</v>
      </c>
      <c r="B3" s="229"/>
      <c r="C3" s="14" t="s">
        <v>149</v>
      </c>
      <c r="D3" s="63"/>
      <c r="E3" s="63"/>
      <c r="F3" s="63"/>
      <c r="G3" s="63"/>
      <c r="H3" s="63"/>
      <c r="I3" s="1"/>
      <c r="J3" s="1"/>
      <c r="K3" s="1"/>
      <c r="L3" s="1"/>
      <c r="M3" s="1"/>
      <c r="N3" s="1"/>
      <c r="O3" s="1"/>
      <c r="P3" s="1"/>
      <c r="Q3" s="1"/>
      <c r="R3" s="1"/>
      <c r="S3" s="1"/>
    </row>
    <row r="4" spans="1:23">
      <c r="A4" s="8" t="s">
        <v>243</v>
      </c>
      <c r="B4" s="229"/>
      <c r="C4" s="14">
        <v>57</v>
      </c>
      <c r="D4" s="63"/>
      <c r="E4" s="63"/>
      <c r="F4" s="63"/>
      <c r="G4" s="63"/>
      <c r="H4" s="63"/>
      <c r="I4" s="1"/>
      <c r="J4" s="1"/>
      <c r="K4" s="1"/>
      <c r="L4" s="1"/>
      <c r="M4" s="1"/>
      <c r="N4" s="1"/>
      <c r="O4" s="1"/>
      <c r="P4" s="1"/>
      <c r="Q4" s="1"/>
      <c r="R4" s="1"/>
      <c r="S4" s="1"/>
    </row>
    <row r="5" spans="1:23">
      <c r="A5" s="8" t="s">
        <v>244</v>
      </c>
      <c r="B5" s="229"/>
      <c r="C5" s="14">
        <v>2.09</v>
      </c>
      <c r="D5" s="63"/>
      <c r="E5" s="63"/>
      <c r="F5" s="63"/>
      <c r="G5" s="63"/>
      <c r="H5" s="63"/>
      <c r="I5" s="1"/>
      <c r="J5" s="1"/>
      <c r="K5" s="1"/>
      <c r="L5" s="1"/>
      <c r="M5" s="1"/>
      <c r="N5" s="1"/>
      <c r="O5" s="1"/>
      <c r="P5" s="1"/>
      <c r="Q5" s="1"/>
      <c r="R5" s="1"/>
      <c r="S5" s="1"/>
    </row>
    <row r="6" spans="1:23" ht="57" customHeight="1">
      <c r="A6" s="8" t="s">
        <v>245</v>
      </c>
      <c r="B6" s="229"/>
      <c r="C6" s="14" t="s">
        <v>1256</v>
      </c>
      <c r="D6" s="63"/>
      <c r="E6" s="63"/>
      <c r="F6" s="63"/>
      <c r="G6" s="63"/>
      <c r="H6" s="63"/>
      <c r="I6" s="1"/>
      <c r="J6" s="1"/>
      <c r="K6" s="1"/>
      <c r="L6" s="1"/>
      <c r="M6" s="1"/>
      <c r="N6" s="1"/>
      <c r="O6" s="1"/>
      <c r="P6" s="1"/>
      <c r="Q6" s="1"/>
      <c r="R6" s="1"/>
      <c r="S6" s="1"/>
    </row>
    <row r="7" spans="1:23">
      <c r="A7" s="8" t="s">
        <v>246</v>
      </c>
      <c r="B7" s="229"/>
      <c r="C7" s="14" t="s">
        <v>402</v>
      </c>
      <c r="D7" s="63"/>
      <c r="E7" s="63"/>
      <c r="F7" s="63"/>
      <c r="G7" s="63"/>
      <c r="H7" s="63"/>
      <c r="I7" s="1"/>
      <c r="J7" s="1"/>
      <c r="K7" s="1"/>
      <c r="L7" s="1"/>
      <c r="M7" s="1"/>
      <c r="N7" s="1"/>
      <c r="O7" s="1"/>
      <c r="P7" s="1"/>
      <c r="Q7" s="1"/>
      <c r="R7" s="1"/>
      <c r="S7" s="1"/>
    </row>
    <row r="8" spans="1:23">
      <c r="A8" s="8" t="s">
        <v>247</v>
      </c>
      <c r="B8" s="229"/>
      <c r="C8" s="14" t="s">
        <v>403</v>
      </c>
      <c r="D8" s="64"/>
      <c r="E8" s="64"/>
      <c r="F8" s="64"/>
      <c r="G8" s="64"/>
      <c r="H8" s="64"/>
      <c r="I8" s="1"/>
      <c r="J8" s="1"/>
      <c r="K8" s="1"/>
      <c r="L8" s="1"/>
      <c r="M8" s="1"/>
      <c r="N8" s="1"/>
      <c r="O8" s="1"/>
      <c r="P8" s="1"/>
      <c r="Q8" s="1"/>
      <c r="R8" s="1"/>
      <c r="S8" s="1"/>
    </row>
    <row r="9" spans="1:23">
      <c r="A9" s="97" t="s">
        <v>404</v>
      </c>
      <c r="C9" s="236"/>
      <c r="D9" s="1"/>
      <c r="E9" s="1"/>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2207</v>
      </c>
      <c r="O12" s="227" t="s">
        <v>417</v>
      </c>
      <c r="P12" s="226" t="s">
        <v>499</v>
      </c>
      <c r="Q12" s="70" t="s">
        <v>521</v>
      </c>
      <c r="R12" s="218" t="s">
        <v>294</v>
      </c>
      <c r="S12" s="221" t="s">
        <v>424</v>
      </c>
      <c r="T12" s="56"/>
      <c r="W12" s="12">
        <f>MATCH($C$1,RAG!$B$1:$B$89, 0)</f>
        <v>76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1257</v>
      </c>
      <c r="O13" s="65" t="s">
        <v>417</v>
      </c>
      <c r="P13" s="53" t="s">
        <v>584</v>
      </c>
      <c r="Q13" s="53"/>
      <c r="R13" s="38" t="s">
        <v>294</v>
      </c>
      <c r="S13" s="67"/>
      <c r="T13" s="57"/>
      <c r="W13" s="12">
        <f>MATCH($C$1,RAG!$B$1:$B$89, 0)</f>
        <v>76</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298</v>
      </c>
      <c r="N14" s="53" t="s">
        <v>1815</v>
      </c>
      <c r="O14" s="65" t="s">
        <v>417</v>
      </c>
      <c r="P14" s="53" t="s">
        <v>435</v>
      </c>
      <c r="Q14" s="70" t="s">
        <v>524</v>
      </c>
      <c r="R14" s="38" t="s">
        <v>295</v>
      </c>
      <c r="S14" s="53"/>
      <c r="T14" s="56"/>
      <c r="W14" s="12">
        <f>MATCH($C$1,RAG!$B$1:$B$89, 0)</f>
        <v>76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MATCH($C$1,RAG!$B$1:$B$89, 0)</f>
        <v>76</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MATCH($C$1,RAG!$B$1:$B$89, 0)</f>
        <v>76</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2208</v>
      </c>
      <c r="O17" s="65" t="s">
        <v>417</v>
      </c>
      <c r="P17" s="67"/>
      <c r="Q17" s="66"/>
      <c r="R17" s="38" t="s">
        <v>295</v>
      </c>
      <c r="S17" s="53"/>
      <c r="T17" s="58"/>
      <c r="W17" s="12">
        <f>MATCH($C$1,RAG!$B$1:$B$89, 0)</f>
        <v>76</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1258</v>
      </c>
      <c r="O18" s="65" t="s">
        <v>417</v>
      </c>
      <c r="P18" s="67"/>
      <c r="Q18" s="53"/>
      <c r="R18" s="38" t="s">
        <v>295</v>
      </c>
      <c r="S18" s="67"/>
      <c r="T18" s="56"/>
      <c r="W18" s="12">
        <f>MATCH($C$1,RAG!$B$1:$B$89, 0)</f>
        <v>76</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2119</v>
      </c>
      <c r="O19" s="65" t="s">
        <v>439</v>
      </c>
      <c r="P19" s="53" t="s">
        <v>435</v>
      </c>
      <c r="Q19" s="53" t="s">
        <v>587</v>
      </c>
      <c r="R19" s="38" t="s">
        <v>295</v>
      </c>
      <c r="S19" s="67"/>
      <c r="T19" s="56"/>
      <c r="W19" s="12">
        <f>MATCH($C$1,RAG!$B$1:$B$89, 0)</f>
        <v>76</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294</v>
      </c>
      <c r="N20" s="53" t="s">
        <v>1259</v>
      </c>
      <c r="O20" s="65" t="s">
        <v>439</v>
      </c>
      <c r="P20" s="53"/>
      <c r="Q20" s="53"/>
      <c r="R20" s="38" t="s">
        <v>294</v>
      </c>
      <c r="S20" s="53"/>
      <c r="T20" s="58"/>
      <c r="W20" s="12">
        <f>MATCH($C$1,RAG!$B$1:$B$89, 0)</f>
        <v>76</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1260</v>
      </c>
      <c r="O21" s="65" t="s">
        <v>417</v>
      </c>
      <c r="P21" s="67"/>
      <c r="Q21" s="53"/>
      <c r="R21" s="38" t="s">
        <v>295</v>
      </c>
      <c r="S21" s="53"/>
      <c r="T21" s="58"/>
      <c r="W21" s="12">
        <f>MATCH($C$1,RAG!$B$1:$B$89, 0)</f>
        <v>76</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294</v>
      </c>
      <c r="N22" s="53" t="s">
        <v>2116</v>
      </c>
      <c r="O22" s="65" t="s">
        <v>417</v>
      </c>
      <c r="P22" s="53" t="s">
        <v>1261</v>
      </c>
      <c r="Q22" s="53" t="s">
        <v>915</v>
      </c>
      <c r="R22" s="38" t="s">
        <v>294</v>
      </c>
      <c r="S22" s="73" t="s">
        <v>468</v>
      </c>
      <c r="T22" s="56"/>
      <c r="W22" s="12">
        <f>MATCH($C$1,RAG!$B$1:$B$89, 0)</f>
        <v>76</v>
      </c>
    </row>
    <row r="23" spans="1:23" ht="87">
      <c r="A23" s="189" t="s">
        <v>469</v>
      </c>
      <c r="B23" s="41" t="s">
        <v>19</v>
      </c>
      <c r="C23" s="40" t="s">
        <v>470</v>
      </c>
      <c r="D23" s="11" t="s">
        <v>417</v>
      </c>
      <c r="E23" s="11">
        <f ca="1">COUNTIFS(INDIRECT("RAG!$C$"&amp;$W23&amp;":$AX$"&amp;$W23),E$11,RAG!$C$2:$AX$2,$B23)</f>
        <v>0</v>
      </c>
      <c r="F23" s="11">
        <f ca="1">COUNTIFS(INDIRECT("RAG!$C$"&amp;$W23&amp;":$AX$"&amp;$W23),F$11,RAG!$C$2:$AX$2,$B23)</f>
        <v>0</v>
      </c>
      <c r="G23" s="11">
        <f ca="1">COUNTIFS(INDIRECT("RAG!$C$"&amp;$W23&amp;":$AX$"&amp;$W23),G$11,RAG!$C$2:$AX$2,$B23)</f>
        <v>4</v>
      </c>
      <c r="H23" s="47" t="s">
        <v>418</v>
      </c>
      <c r="I23" s="47" t="s">
        <v>458</v>
      </c>
      <c r="J23" s="47" t="s">
        <v>471</v>
      </c>
      <c r="K23" s="47" t="s">
        <v>421</v>
      </c>
      <c r="L23" s="47" t="s">
        <v>430</v>
      </c>
      <c r="M23" s="38" t="s">
        <v>298</v>
      </c>
      <c r="N23" s="53" t="s">
        <v>2117</v>
      </c>
      <c r="O23" s="65" t="s">
        <v>417</v>
      </c>
      <c r="P23" s="72" t="s">
        <v>473</v>
      </c>
      <c r="Q23" s="53" t="s">
        <v>707</v>
      </c>
      <c r="R23" s="38" t="s">
        <v>297</v>
      </c>
      <c r="S23" s="67"/>
      <c r="T23" s="56"/>
      <c r="W23" s="12">
        <f>MATCH($C$1,RAG!$B$1:$B$89, 0)</f>
        <v>76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1608</v>
      </c>
      <c r="O24" s="65" t="s">
        <v>439</v>
      </c>
      <c r="P24" s="53" t="s">
        <v>555</v>
      </c>
      <c r="Q24" s="70" t="s">
        <v>593</v>
      </c>
      <c r="R24" s="38" t="s">
        <v>295</v>
      </c>
      <c r="S24" s="53"/>
      <c r="T24" s="58"/>
      <c r="W24" s="12">
        <f>MATCH($C$1,RAG!$B$1:$B$89, 0)</f>
        <v>76</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1609</v>
      </c>
      <c r="O25" s="65" t="s">
        <v>439</v>
      </c>
      <c r="P25" s="53" t="s">
        <v>483</v>
      </c>
      <c r="Q25" s="53" t="s">
        <v>708</v>
      </c>
      <c r="R25" s="38" t="s">
        <v>295</v>
      </c>
      <c r="S25" s="67"/>
      <c r="T25" s="58"/>
      <c r="W25" s="12">
        <f>MATCH($C$1,RAG!$B$1:$B$89, 0)</f>
        <v>76</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2118</v>
      </c>
      <c r="O26" s="65" t="s">
        <v>439</v>
      </c>
      <c r="P26" s="46" t="s">
        <v>487</v>
      </c>
      <c r="Q26" s="46" t="s">
        <v>705</v>
      </c>
      <c r="R26" s="38" t="s">
        <v>295</v>
      </c>
      <c r="S26" s="67"/>
      <c r="T26" s="58"/>
      <c r="W26" s="12">
        <f>MATCH($C$1,RAG!$B$1:$B$89, 0)</f>
        <v>76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1611</v>
      </c>
      <c r="O27" s="65" t="s">
        <v>417</v>
      </c>
      <c r="P27" s="53" t="s">
        <v>493</v>
      </c>
      <c r="Q27" s="53" t="s">
        <v>709</v>
      </c>
      <c r="R27" s="38" t="s">
        <v>297</v>
      </c>
      <c r="S27" s="67"/>
      <c r="T27" s="58"/>
      <c r="W27" s="12">
        <f>MATCH($C$1,RAG!$B$1:$B$89, 0)</f>
        <v>76</v>
      </c>
    </row>
  </sheetData>
  <sheetProtection algorithmName="SHA-512" hashValue="lVkv7cDjnXqhXt/hM5jPt/d3r3XfMkopYUfUwMjk/OPWO9qvq8Q6RtRVqXKoliafUI6KT4l4/MysoEL+LNd6og==" saltValue="Tc54nIn2ltZiYVVrksHqYg==" spinCount="100000" sheet="1" objects="1" scenarios="1"/>
  <mergeCells count="3">
    <mergeCell ref="A10:C10"/>
    <mergeCell ref="D10:G10"/>
    <mergeCell ref="H10:S10"/>
  </mergeCells>
  <conditionalFormatting sqref="E12:E27">
    <cfRule type="cellIs" dxfId="590" priority="29" operator="greaterThan">
      <formula>0</formula>
    </cfRule>
  </conditionalFormatting>
  <conditionalFormatting sqref="F12:F14 F16:F27">
    <cfRule type="cellIs" dxfId="589" priority="28" operator="greaterThan">
      <formula>0</formula>
    </cfRule>
  </conditionalFormatting>
  <conditionalFormatting sqref="G12:G14 G16:G27">
    <cfRule type="cellIs" dxfId="588" priority="27" operator="greaterThan">
      <formula>0</formula>
    </cfRule>
  </conditionalFormatting>
  <conditionalFormatting sqref="M12:M27">
    <cfRule type="cellIs" dxfId="587" priority="6" operator="equal">
      <formula>"Minor Negative"</formula>
    </cfRule>
    <cfRule type="cellIs" dxfId="586" priority="7" operator="equal">
      <formula>"Significant Negative"</formula>
    </cfRule>
    <cfRule type="cellIs" dxfId="585" priority="8" operator="equal">
      <formula>"Minor Positive"</formula>
    </cfRule>
    <cfRule type="cellIs" dxfId="584" priority="9" operator="equal">
      <formula>"Significant Positive"</formula>
    </cfRule>
    <cfRule type="cellIs" dxfId="583" priority="10" operator="equal">
      <formula>"Neutral"</formula>
    </cfRule>
  </conditionalFormatting>
  <conditionalFormatting sqref="N21">
    <cfRule type="cellIs" dxfId="582" priority="11" operator="equal">
      <formula>"Significant Negative"</formula>
    </cfRule>
    <cfRule type="cellIs" dxfId="581" priority="12" operator="equal">
      <formula>"Minor Negative"</formula>
    </cfRule>
    <cfRule type="cellIs" dxfId="580" priority="13" operator="equal">
      <formula>"Uncertain"</formula>
    </cfRule>
    <cfRule type="cellIs" dxfId="579" priority="14" operator="equal">
      <formula>"Neutral"</formula>
    </cfRule>
    <cfRule type="cellIs" dxfId="578" priority="15" operator="equal">
      <formula>"Minor Positive"</formula>
    </cfRule>
    <cfRule type="cellIs" dxfId="577" priority="16" operator="equal">
      <formula>"Significant Positive"</formula>
    </cfRule>
  </conditionalFormatting>
  <conditionalFormatting sqref="R12:R27">
    <cfRule type="cellIs" dxfId="576" priority="1" operator="equal">
      <formula>"Minor Negative"</formula>
    </cfRule>
    <cfRule type="cellIs" dxfId="575" priority="2" operator="equal">
      <formula>"Significant Negative"</formula>
    </cfRule>
    <cfRule type="cellIs" dxfId="574" priority="3" operator="equal">
      <formula>"Minor Positive"</formula>
    </cfRule>
    <cfRule type="cellIs" dxfId="573" priority="4" operator="equal">
      <formula>"Significant Positive"</formula>
    </cfRule>
    <cfRule type="cellIs" dxfId="572" priority="5" operator="equal">
      <formula>"Neutral"</formula>
    </cfRule>
  </conditionalFormatting>
  <dataValidations count="7">
    <dataValidation type="list" allowBlank="1" showInputMessage="1" showErrorMessage="1" sqref="H12:H27" xr:uid="{90C8B7DE-9769-46C9-825C-E4AEF6C83A6D}">
      <formula1>"Direct,Indirect,N/A"</formula1>
    </dataValidation>
    <dataValidation type="list" allowBlank="1" showInputMessage="1" showErrorMessage="1" sqref="I12:I27" xr:uid="{335DC523-EFD3-49DA-A441-EAE466B2B424}">
      <formula1>"Low,Medium,High,N/A"</formula1>
    </dataValidation>
    <dataValidation type="list" allowBlank="1" showInputMessage="1" showErrorMessage="1" sqref="J12:J27" xr:uid="{B130A53D-5292-44FB-A6A3-08D53EE9A21B}">
      <formula1>"Short(&lt;5yrs),Short/Medium,Medium(10yrs),Medium/Long,Long(20+yrs),N/A"</formula1>
    </dataValidation>
    <dataValidation type="list" allowBlank="1" showInputMessage="1" showErrorMessage="1" sqref="K12:K27" xr:uid="{A33666DB-0F45-448D-A5AA-BF5ABA379369}">
      <formula1>"Localised,District-wide,Regional,National,N/A"</formula1>
    </dataValidation>
    <dataValidation type="list" allowBlank="1" showInputMessage="1" showErrorMessage="1" sqref="L12:L27" xr:uid="{15AE3149-3862-4FFF-BE7D-57C83EC045A8}">
      <formula1>"Permenant/Irreversible,Permenant/Reversible,Temporary/Irreversible,Temporary/Reversible,N/A"</formula1>
    </dataValidation>
    <dataValidation type="list" allowBlank="1" showInputMessage="1" showErrorMessage="1" sqref="M12:M27 R12:R27" xr:uid="{639B12B8-1D8A-44B3-98F5-AA3A6237DF84}">
      <formula1>"Significant Positive,Minor Positive,Neutral,Uncertain,Minor Negative,Significant Negative"</formula1>
    </dataValidation>
    <dataValidation type="list" allowBlank="1" showInputMessage="1" showErrorMessage="1" sqref="D12:D27 O12:O27" xr:uid="{88F50553-97ED-4355-B1F7-B15F5E3F6D0E}">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986A-F6B2-42E3-BCE9-CA39AF865034}">
  <sheetPr>
    <tabColor theme="5" tint="0.59999389629810485"/>
  </sheetPr>
  <dimension ref="A1:X27"/>
  <sheetViews>
    <sheetView showGridLines="0" showWhiteSpace="0" topLeftCell="A24"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bestFit="1" customWidth="1"/>
    <col min="22" max="24" width="9.1796875" hidden="1" customWidth="1"/>
  </cols>
  <sheetData>
    <row r="1" spans="1:23">
      <c r="A1" s="7" t="s">
        <v>240</v>
      </c>
      <c r="B1" s="228"/>
      <c r="C1" s="45" t="s">
        <v>150</v>
      </c>
      <c r="D1" s="63"/>
      <c r="E1" s="63"/>
      <c r="F1" s="63"/>
      <c r="G1" s="63"/>
      <c r="H1" s="63"/>
      <c r="I1" s="1"/>
      <c r="J1" s="1"/>
      <c r="K1" s="1"/>
      <c r="L1" s="1"/>
      <c r="M1" s="1"/>
      <c r="N1" s="1"/>
      <c r="O1" s="1"/>
      <c r="P1" s="1"/>
      <c r="Q1" s="1"/>
      <c r="R1" s="1"/>
      <c r="S1" s="1"/>
    </row>
    <row r="2" spans="1:23">
      <c r="A2" s="7" t="s">
        <v>241</v>
      </c>
      <c r="B2" s="228"/>
      <c r="C2" s="45" t="s">
        <v>1270</v>
      </c>
      <c r="D2" s="63"/>
      <c r="E2" s="63"/>
      <c r="F2" s="63"/>
      <c r="G2" s="63"/>
      <c r="H2" s="63"/>
      <c r="I2" s="1"/>
      <c r="J2" s="1"/>
      <c r="K2" s="1"/>
      <c r="L2" s="1"/>
      <c r="M2" s="1"/>
      <c r="N2" s="1"/>
      <c r="O2" s="1"/>
      <c r="P2" s="1"/>
      <c r="Q2" s="1"/>
      <c r="R2" s="1"/>
      <c r="S2" s="1"/>
    </row>
    <row r="3" spans="1:23">
      <c r="A3" s="8" t="s">
        <v>242</v>
      </c>
      <c r="B3" s="229"/>
      <c r="C3" s="45" t="s">
        <v>596</v>
      </c>
      <c r="D3" s="63"/>
      <c r="E3" s="63"/>
      <c r="F3" s="63"/>
      <c r="G3" s="63"/>
      <c r="H3" s="63"/>
      <c r="I3" s="1"/>
      <c r="J3" s="1"/>
      <c r="K3" s="1"/>
      <c r="L3" s="1"/>
      <c r="M3" s="1"/>
      <c r="N3" s="1"/>
      <c r="O3" s="1"/>
      <c r="P3" s="1"/>
      <c r="Q3" s="1"/>
      <c r="R3" s="1"/>
      <c r="S3" s="1"/>
    </row>
    <row r="4" spans="1:23">
      <c r="A4" s="8" t="s">
        <v>243</v>
      </c>
      <c r="B4" s="229"/>
      <c r="C4" s="45">
        <v>44</v>
      </c>
      <c r="D4" s="63"/>
      <c r="E4" s="63"/>
      <c r="F4" s="63"/>
      <c r="G4" s="63"/>
      <c r="H4" s="63"/>
      <c r="I4" s="1"/>
      <c r="J4" s="1"/>
      <c r="K4" s="1"/>
      <c r="L4" s="1"/>
      <c r="M4" s="1"/>
      <c r="N4" s="1"/>
      <c r="O4" s="1"/>
      <c r="P4" s="1"/>
      <c r="Q4" s="1"/>
      <c r="R4" s="1"/>
      <c r="S4" s="1"/>
    </row>
    <row r="5" spans="1:23">
      <c r="A5" s="8" t="s">
        <v>244</v>
      </c>
      <c r="B5" s="229"/>
      <c r="C5" s="14">
        <v>1.97</v>
      </c>
      <c r="D5" s="63"/>
      <c r="E5" s="63"/>
      <c r="F5" s="63"/>
      <c r="G5" s="63"/>
      <c r="H5" s="63"/>
      <c r="I5" s="1"/>
      <c r="J5" s="1"/>
      <c r="K5" s="1"/>
      <c r="L5" s="1"/>
      <c r="M5" s="1"/>
      <c r="N5" s="1"/>
      <c r="O5" s="1"/>
      <c r="P5" s="1"/>
      <c r="Q5" s="1"/>
      <c r="R5" s="1"/>
      <c r="S5" s="1"/>
    </row>
    <row r="6" spans="1:23" ht="57" customHeight="1">
      <c r="A6" s="8" t="s">
        <v>245</v>
      </c>
      <c r="B6" s="229"/>
      <c r="C6" s="45" t="s">
        <v>1271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834</v>
      </c>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T12" s="56"/>
      <c r="W12" s="12">
        <f>MATCH($C$1,RAG!$B$1:$B$151, 0)</f>
        <v>77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1272</v>
      </c>
      <c r="O13" s="65" t="s">
        <v>417</v>
      </c>
      <c r="P13" s="53" t="s">
        <v>584</v>
      </c>
      <c r="Q13" s="53"/>
      <c r="R13" s="38" t="s">
        <v>294</v>
      </c>
      <c r="S13" s="67"/>
      <c r="T13" s="57"/>
      <c r="W13" s="12">
        <f>MATCH($C$1,RAG!$B$1:$B$151, 0)</f>
        <v>77</v>
      </c>
    </row>
    <row r="14" spans="1:23" ht="208" customHeight="1">
      <c r="A14" s="189" t="s">
        <v>432</v>
      </c>
      <c r="B14" s="41" t="s">
        <v>31</v>
      </c>
      <c r="C14" s="40" t="s">
        <v>433</v>
      </c>
      <c r="D14" s="11" t="s">
        <v>417</v>
      </c>
      <c r="E14" s="11">
        <f ca="1">COUNTIFS(INDIRECT("RAG!$C$"&amp;$W14&amp;":$AX$"&amp;$W14),E$11,RAG!$C$2:$AX$2,$B14)</f>
        <v>5</v>
      </c>
      <c r="F14" s="11">
        <f ca="1">COUNTIFS(INDIRECT("RAG!$C$"&amp;$W14&amp;":$AX$"&amp;$W14),F$11,RAG!$C$2:$AX$2,$B14)</f>
        <v>1</v>
      </c>
      <c r="G14" s="11">
        <f ca="1">COUNTIFS(INDIRECT("RAG!$C$"&amp;$W14&amp;":$AX$"&amp;$W14),G$11,RAG!$C$2:$AX$2,$B14)</f>
        <v>2</v>
      </c>
      <c r="H14" s="47" t="s">
        <v>230</v>
      </c>
      <c r="I14" s="47" t="s">
        <v>230</v>
      </c>
      <c r="J14" s="47" t="s">
        <v>230</v>
      </c>
      <c r="K14" s="47" t="s">
        <v>230</v>
      </c>
      <c r="L14" s="47" t="s">
        <v>230</v>
      </c>
      <c r="M14" s="38" t="s">
        <v>298</v>
      </c>
      <c r="N14" s="53" t="s">
        <v>1273</v>
      </c>
      <c r="O14" s="65" t="s">
        <v>417</v>
      </c>
      <c r="P14" s="53" t="s">
        <v>435</v>
      </c>
      <c r="Q14" s="70" t="s">
        <v>524</v>
      </c>
      <c r="R14" s="38" t="s">
        <v>295</v>
      </c>
      <c r="S14" s="53"/>
      <c r="T14" s="56"/>
      <c r="W14" s="12">
        <f>MATCH($C$1,RAG!$B$1:$B$151, 0)</f>
        <v>77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MATCH($C$1,RAG!$B$1:$B$151, 0)</f>
        <v>77</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MATCH($C$1,RAG!$B$1:$B$151, 0)</f>
        <v>77</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6"/>
      <c r="R17" s="38" t="s">
        <v>294</v>
      </c>
      <c r="S17" s="53"/>
      <c r="T17" s="58"/>
      <c r="W17" s="12">
        <f>MATCH($C$1,RAG!$B$1:$B$151, 0)</f>
        <v>77</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2209</v>
      </c>
      <c r="O18" s="65" t="s">
        <v>417</v>
      </c>
      <c r="P18" s="67"/>
      <c r="Q18" s="53"/>
      <c r="R18" s="38" t="s">
        <v>298</v>
      </c>
      <c r="S18" s="67"/>
      <c r="T18" s="56"/>
      <c r="W18" s="12">
        <f>MATCH($C$1,RAG!$B$1:$B$151, 0)</f>
        <v>77</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93" t="s">
        <v>2210</v>
      </c>
      <c r="O19" s="65" t="s">
        <v>439</v>
      </c>
      <c r="P19" s="53" t="s">
        <v>435</v>
      </c>
      <c r="Q19" s="53" t="s">
        <v>1917</v>
      </c>
      <c r="R19" s="38" t="s">
        <v>295</v>
      </c>
      <c r="S19" s="67"/>
      <c r="T19" s="56"/>
      <c r="W19" s="12">
        <f>MATCH($C$1,RAG!$B$1:$B$151, 0)</f>
        <v>77</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1274</v>
      </c>
      <c r="O20" s="65" t="s">
        <v>439</v>
      </c>
      <c r="P20" s="53"/>
      <c r="Q20" s="53"/>
      <c r="R20" s="38" t="s">
        <v>298</v>
      </c>
      <c r="S20" s="53"/>
      <c r="T20" s="58"/>
      <c r="W20" s="12">
        <f>MATCH($C$1,RAG!$B$1:$B$151, 0)</f>
        <v>77</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604</v>
      </c>
      <c r="O21" s="65" t="s">
        <v>417</v>
      </c>
      <c r="P21" s="67"/>
      <c r="Q21" s="53"/>
      <c r="R21" s="38" t="s">
        <v>295</v>
      </c>
      <c r="S21" s="53"/>
      <c r="T21" s="58"/>
      <c r="W21" s="12">
        <f>MATCH($C$1,RAG!$B$1:$B$151, 0)</f>
        <v>77</v>
      </c>
    </row>
    <row r="22" spans="1:23" ht="183" customHeight="1">
      <c r="A22" s="189" t="s">
        <v>463</v>
      </c>
      <c r="B22" s="41" t="s">
        <v>15</v>
      </c>
      <c r="C22" s="40" t="s">
        <v>464</v>
      </c>
      <c r="D22" s="11" t="s">
        <v>417</v>
      </c>
      <c r="E22" s="11">
        <f ca="1">COUNTIFS(INDIRECT("RAG!$C$"&amp;$W22&amp;":$AX$"&amp;$W22),E$11,RAG!$C$2:$AX$2,$B22)</f>
        <v>3</v>
      </c>
      <c r="F22" s="11">
        <f ca="1">COUNTIFS(INDIRECT("RAG!$C$"&amp;$W22&amp;":$AX$"&amp;$W22),F$11,RAG!$C$2:$AX$2,$B22)</f>
        <v>2</v>
      </c>
      <c r="G22" s="11">
        <f ca="1">COUNTIFS(INDIRECT("RAG!$C$"&amp;$W22&amp;":$AX$"&amp;$W22),G$11,RAG!$C$2:$AX$2,$B22)</f>
        <v>0</v>
      </c>
      <c r="H22" s="47" t="s">
        <v>418</v>
      </c>
      <c r="I22" s="47" t="s">
        <v>458</v>
      </c>
      <c r="J22" s="47" t="s">
        <v>428</v>
      </c>
      <c r="K22" s="47" t="s">
        <v>421</v>
      </c>
      <c r="L22" s="47" t="s">
        <v>430</v>
      </c>
      <c r="M22" s="38" t="s">
        <v>300</v>
      </c>
      <c r="N22" s="53" t="s">
        <v>1275</v>
      </c>
      <c r="O22" s="65" t="s">
        <v>417</v>
      </c>
      <c r="P22" s="53" t="s">
        <v>466</v>
      </c>
      <c r="Q22" s="53" t="s">
        <v>605</v>
      </c>
      <c r="R22" s="38" t="s">
        <v>300</v>
      </c>
      <c r="S22" s="73" t="s">
        <v>468</v>
      </c>
      <c r="T22" s="56"/>
      <c r="W22" s="12">
        <f>MATCH($C$1,RAG!$B$1:$B$151, 0)</f>
        <v>77</v>
      </c>
    </row>
    <row r="23" spans="1:23" ht="87">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MATCH($C$1,RAG!$B$1:$B$151, 0)</f>
        <v>77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1276</v>
      </c>
      <c r="O24" s="65" t="s">
        <v>439</v>
      </c>
      <c r="P24" s="53" t="s">
        <v>555</v>
      </c>
      <c r="Q24" s="70" t="s">
        <v>608</v>
      </c>
      <c r="R24" s="38" t="s">
        <v>295</v>
      </c>
      <c r="S24" s="53"/>
      <c r="T24" s="58"/>
      <c r="W24" s="12">
        <f>MATCH($C$1,RAG!$B$1:$B$151, 0)</f>
        <v>77</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1043</v>
      </c>
      <c r="O25" s="65" t="s">
        <v>439</v>
      </c>
      <c r="P25" s="53" t="s">
        <v>483</v>
      </c>
      <c r="Q25" s="53" t="s">
        <v>484</v>
      </c>
      <c r="R25" s="38" t="s">
        <v>295</v>
      </c>
      <c r="S25" s="67"/>
      <c r="T25" s="58"/>
      <c r="W25" s="12">
        <f>MATCH($C$1,RAG!$B$1:$B$151, 0)</f>
        <v>77</v>
      </c>
    </row>
    <row r="26" spans="1:23" ht="164.15"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2211</v>
      </c>
      <c r="O26" s="65" t="s">
        <v>439</v>
      </c>
      <c r="P26" s="46" t="s">
        <v>487</v>
      </c>
      <c r="Q26" s="46" t="s">
        <v>1277</v>
      </c>
      <c r="R26" s="38" t="s">
        <v>295</v>
      </c>
      <c r="S26" s="67"/>
      <c r="T26" s="58"/>
      <c r="W26" s="12">
        <f>MATCH($C$1,RAG!$B$1:$B$151, 0)</f>
        <v>77</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MATCH($C$1,RAG!$B$1:$B$151, 0)</f>
        <v>77</v>
      </c>
    </row>
  </sheetData>
  <sheetProtection algorithmName="SHA-512" hashValue="GnkXYoOM+XQy06Zp3FF8vYhgi/1GyncNbrvVUmWgPiKnD/8KQeCYYZtsO7Ri5fIUrOfVpJj+CIaMSafiP/qPog==" saltValue="LU+ZbUwql0d++xuq9QTL+A==" spinCount="100000" sheet="1" objects="1" scenarios="1"/>
  <mergeCells count="3">
    <mergeCell ref="A10:C10"/>
    <mergeCell ref="D10:G10"/>
    <mergeCell ref="H10:S10"/>
  </mergeCells>
  <conditionalFormatting sqref="E12:E27">
    <cfRule type="cellIs" dxfId="571" priority="119" operator="greaterThan">
      <formula>0</formula>
    </cfRule>
  </conditionalFormatting>
  <conditionalFormatting sqref="F12:F14 F16:F27">
    <cfRule type="cellIs" dxfId="570" priority="118" operator="greaterThan">
      <formula>0</formula>
    </cfRule>
  </conditionalFormatting>
  <conditionalFormatting sqref="G12:G14 G16:G27">
    <cfRule type="cellIs" dxfId="569" priority="117" operator="greaterThan">
      <formula>0</formula>
    </cfRule>
  </conditionalFormatting>
  <conditionalFormatting sqref="M12:M27">
    <cfRule type="cellIs" dxfId="568" priority="6" operator="equal">
      <formula>"Minor Negative"</formula>
    </cfRule>
    <cfRule type="cellIs" dxfId="567" priority="7" operator="equal">
      <formula>"Significant Negative"</formula>
    </cfRule>
    <cfRule type="cellIs" dxfId="566" priority="8" operator="equal">
      <formula>"Minor Positive"</formula>
    </cfRule>
    <cfRule type="cellIs" dxfId="565" priority="9" operator="equal">
      <formula>"Significant Positive"</formula>
    </cfRule>
    <cfRule type="cellIs" dxfId="564" priority="10" operator="equal">
      <formula>"Neutral"</formula>
    </cfRule>
  </conditionalFormatting>
  <conditionalFormatting sqref="N21">
    <cfRule type="cellIs" dxfId="563" priority="36" operator="equal">
      <formula>"Significant Negative"</formula>
    </cfRule>
    <cfRule type="cellIs" dxfId="562" priority="37" operator="equal">
      <formula>"Minor Negative"</formula>
    </cfRule>
    <cfRule type="cellIs" dxfId="561" priority="38" operator="equal">
      <formula>"Uncertain"</formula>
    </cfRule>
    <cfRule type="cellIs" dxfId="560" priority="39" operator="equal">
      <formula>"Neutral"</formula>
    </cfRule>
    <cfRule type="cellIs" dxfId="559" priority="40" operator="equal">
      <formula>"Minor Positive"</formula>
    </cfRule>
    <cfRule type="cellIs" dxfId="558" priority="41" operator="equal">
      <formula>"Significant Positive"</formula>
    </cfRule>
  </conditionalFormatting>
  <conditionalFormatting sqref="R12:R27">
    <cfRule type="cellIs" dxfId="557" priority="1" operator="equal">
      <formula>"Minor Negative"</formula>
    </cfRule>
    <cfRule type="cellIs" dxfId="556" priority="2" operator="equal">
      <formula>"Significant Negative"</formula>
    </cfRule>
    <cfRule type="cellIs" dxfId="555" priority="3" operator="equal">
      <formula>"Minor Positive"</formula>
    </cfRule>
    <cfRule type="cellIs" dxfId="554" priority="4" operator="equal">
      <formula>"Significant Positive"</formula>
    </cfRule>
    <cfRule type="cellIs" dxfId="553" priority="5" operator="equal">
      <formula>"Neutral"</formula>
    </cfRule>
  </conditionalFormatting>
  <dataValidations count="7">
    <dataValidation type="list" allowBlank="1" showInputMessage="1" showErrorMessage="1" sqref="H12:H27" xr:uid="{60059885-40BC-46FF-8D69-D8F142A2AD57}">
      <formula1>"Direct,Indirect,N/A"</formula1>
    </dataValidation>
    <dataValidation type="list" allowBlank="1" showInputMessage="1" showErrorMessage="1" sqref="I12:I27" xr:uid="{ADF7061F-7FF1-4F37-B5BD-7B2D83F5C7C1}">
      <formula1>"Low,Medium,High,N/A"</formula1>
    </dataValidation>
    <dataValidation type="list" allowBlank="1" showInputMessage="1" showErrorMessage="1" sqref="J12:J27" xr:uid="{947E3D06-1285-4D17-9030-1DDB05F90F67}">
      <formula1>"Short(&lt;5yrs),Short/Medium,Medium(10yrs),Medium/Long,Long(20+yrs),N/A"</formula1>
    </dataValidation>
    <dataValidation type="list" allowBlank="1" showInputMessage="1" showErrorMessage="1" sqref="K12:K27" xr:uid="{853548B4-2CEB-4290-B958-9D066FA76BD0}">
      <formula1>"Localised,District-wide,Regional,National,N/A"</formula1>
    </dataValidation>
    <dataValidation type="list" allowBlank="1" showInputMessage="1" showErrorMessage="1" sqref="L12:L27" xr:uid="{11482598-D38C-4E42-8757-419A14AD5FEA}">
      <formula1>"Permenant/Irreversible,Permenant/Reversible,Temporary/Irreversible,Temporary/Reversible,N/A"</formula1>
    </dataValidation>
    <dataValidation type="list" allowBlank="1" showInputMessage="1" showErrorMessage="1" sqref="M12:M27 R12:R27" xr:uid="{732BC95D-A555-45BF-A2A8-98B28046E746}">
      <formula1>"Significant Positive,Minor Positive,Neutral,Uncertain,Minor Negative,Significant Negative"</formula1>
    </dataValidation>
    <dataValidation type="list" allowBlank="1" showInputMessage="1" showErrorMessage="1" sqref="D12:D27 O12:O27" xr:uid="{A034D222-1A0F-4623-A744-531F1A62F33F}">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FA67-B9A9-4A79-BB05-23D19FCEB6B0}">
  <sheetPr codeName="Sheet44">
    <tabColor theme="5" tint="0.59999389629810485"/>
  </sheetPr>
  <dimension ref="A1:W27"/>
  <sheetViews>
    <sheetView showGridLines="0" showWhiteSpace="0" topLeftCell="O24" zoomScaleNormal="100" zoomScaleSheetLayoutView="51" zoomScalePageLayoutView="20" workbookViewId="0">
      <selection activeCell="Q26" sqref="Q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152</v>
      </c>
      <c r="D1" s="63"/>
      <c r="E1" s="63"/>
      <c r="F1" s="63"/>
      <c r="G1" s="63"/>
      <c r="H1" s="63"/>
      <c r="I1" s="1"/>
      <c r="J1" s="1"/>
      <c r="K1" s="1"/>
      <c r="L1" s="1"/>
      <c r="M1" s="1"/>
      <c r="N1" s="1"/>
      <c r="O1" s="1"/>
      <c r="P1" s="1"/>
      <c r="Q1" s="1"/>
      <c r="R1" s="1"/>
      <c r="S1" s="1"/>
    </row>
    <row r="2" spans="1:23">
      <c r="A2" s="7" t="s">
        <v>241</v>
      </c>
      <c r="B2" s="228"/>
      <c r="C2" s="45" t="s">
        <v>1280</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41</v>
      </c>
      <c r="D4" s="63"/>
      <c r="E4" s="63"/>
      <c r="F4" s="63"/>
      <c r="G4" s="63"/>
      <c r="H4" s="63"/>
      <c r="I4" s="1"/>
      <c r="J4" s="1"/>
      <c r="K4" s="1"/>
      <c r="L4" s="1"/>
      <c r="M4" s="1"/>
      <c r="N4" s="1"/>
      <c r="O4" s="1"/>
      <c r="P4" s="1"/>
      <c r="Q4" s="1"/>
      <c r="R4" s="1"/>
      <c r="S4" s="1"/>
    </row>
    <row r="5" spans="1:23">
      <c r="A5" s="8" t="s">
        <v>244</v>
      </c>
      <c r="B5" s="229"/>
      <c r="C5" s="14">
        <v>1.8</v>
      </c>
      <c r="D5" s="63"/>
      <c r="E5" s="63"/>
      <c r="F5" s="63"/>
      <c r="G5" s="63"/>
      <c r="H5" s="63"/>
      <c r="I5" s="1"/>
      <c r="J5" s="1"/>
      <c r="K5" s="1"/>
      <c r="L5" s="1"/>
      <c r="M5" s="1"/>
      <c r="N5" s="1"/>
      <c r="O5" s="1"/>
      <c r="P5" s="1"/>
      <c r="Q5" s="1"/>
      <c r="R5" s="1"/>
      <c r="S5" s="1"/>
    </row>
    <row r="6" spans="1:23" ht="57" customHeight="1">
      <c r="A6" s="8" t="s">
        <v>245</v>
      </c>
      <c r="B6" s="229"/>
      <c r="C6" s="45" t="s">
        <v>1281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46185</v>
      </c>
      <c r="D9" s="99" t="s">
        <v>1006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2212</v>
      </c>
      <c r="O12" s="227" t="s">
        <v>417</v>
      </c>
      <c r="P12" s="226" t="s">
        <v>541</v>
      </c>
      <c r="Q12" s="70" t="s">
        <v>1938</v>
      </c>
      <c r="R12" s="218" t="s">
        <v>294</v>
      </c>
      <c r="S12" s="221" t="s">
        <v>424</v>
      </c>
      <c r="T12" s="56"/>
      <c r="W12" s="12">
        <f>MATCH($C$1,RAG!$B$1:$B$148, 0)</f>
        <v>78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1282</v>
      </c>
      <c r="O13" s="65" t="s">
        <v>417</v>
      </c>
      <c r="P13" s="53" t="s">
        <v>584</v>
      </c>
      <c r="Q13" s="53"/>
      <c r="R13" s="38" t="s">
        <v>294</v>
      </c>
      <c r="S13" s="67"/>
      <c r="T13" s="57"/>
      <c r="W13" s="12">
        <f>MATCH($C$1,RAG!$B$1:$B$148, 0)</f>
        <v>78</v>
      </c>
    </row>
    <row r="14" spans="1:23" ht="208" customHeight="1">
      <c r="A14" s="189" t="s">
        <v>432</v>
      </c>
      <c r="B14" s="41" t="s">
        <v>31</v>
      </c>
      <c r="C14" s="40" t="s">
        <v>433</v>
      </c>
      <c r="D14" s="11" t="s">
        <v>417</v>
      </c>
      <c r="E14" s="11">
        <f ca="1">COUNTIFS(INDIRECT("RAG!$C$"&amp;$W14&amp;":$AX$"&amp;$W14),E$11,RAG!$C$2:$AX$2,$B14)</f>
        <v>5</v>
      </c>
      <c r="F14" s="11">
        <f ca="1">COUNTIFS(INDIRECT("RAG!$C$"&amp;$W14&amp;":$AX$"&amp;$W14),F$11,RAG!$C$2:$AX$2,$B14)</f>
        <v>0</v>
      </c>
      <c r="G14" s="11">
        <f ca="1">COUNTIFS(INDIRECT("RAG!$C$"&amp;$W14&amp;":$AX$"&amp;$W14),G$11,RAG!$C$2:$AX$2,$B14)</f>
        <v>3</v>
      </c>
      <c r="H14" s="47" t="s">
        <v>230</v>
      </c>
      <c r="I14" s="47" t="s">
        <v>230</v>
      </c>
      <c r="J14" s="47" t="s">
        <v>230</v>
      </c>
      <c r="K14" s="47" t="s">
        <v>230</v>
      </c>
      <c r="L14" s="47" t="s">
        <v>230</v>
      </c>
      <c r="M14" s="38" t="s">
        <v>298</v>
      </c>
      <c r="N14" s="53" t="s">
        <v>1283</v>
      </c>
      <c r="O14" s="65" t="s">
        <v>417</v>
      </c>
      <c r="P14" s="53" t="s">
        <v>435</v>
      </c>
      <c r="Q14" s="70" t="s">
        <v>524</v>
      </c>
      <c r="R14" s="38" t="s">
        <v>298</v>
      </c>
      <c r="S14" s="53"/>
      <c r="T14" s="56"/>
      <c r="W14" s="12">
        <f>MATCH($C$1,RAG!$B$1:$B$148, 0)</f>
        <v>78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MATCH($C$1,RAG!$B$1:$B$148, 0)</f>
        <v>78</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MATCH($C$1,RAG!$B$1:$B$148, 0)</f>
        <v>78</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2105</v>
      </c>
      <c r="O17" s="65" t="s">
        <v>417</v>
      </c>
      <c r="P17" s="67"/>
      <c r="Q17" s="66"/>
      <c r="R17" s="38" t="s">
        <v>294</v>
      </c>
      <c r="S17" s="53"/>
      <c r="T17" s="58"/>
      <c r="W17" s="12">
        <f>MATCH($C$1,RAG!$B$1:$B$148, 0)</f>
        <v>78</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1284</v>
      </c>
      <c r="O18" s="65" t="s">
        <v>417</v>
      </c>
      <c r="P18" s="67"/>
      <c r="Q18" s="53"/>
      <c r="R18" s="38" t="s">
        <v>295</v>
      </c>
      <c r="S18" s="67"/>
      <c r="T18" s="56"/>
      <c r="W18" s="12">
        <f>MATCH($C$1,RAG!$B$1:$B$148, 0)</f>
        <v>78</v>
      </c>
    </row>
    <row r="19" spans="1:23" ht="139" customHeight="1">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230</v>
      </c>
      <c r="I19" s="47" t="s">
        <v>230</v>
      </c>
      <c r="J19" s="47" t="s">
        <v>230</v>
      </c>
      <c r="K19" s="47" t="s">
        <v>230</v>
      </c>
      <c r="L19" s="47" t="s">
        <v>230</v>
      </c>
      <c r="M19" s="38" t="s">
        <v>298</v>
      </c>
      <c r="N19" s="53" t="s">
        <v>1285</v>
      </c>
      <c r="O19" s="65" t="s">
        <v>439</v>
      </c>
      <c r="P19" s="53" t="s">
        <v>435</v>
      </c>
      <c r="Q19" s="53" t="s">
        <v>587</v>
      </c>
      <c r="R19" s="38" t="s">
        <v>295</v>
      </c>
      <c r="S19" s="67"/>
      <c r="T19" s="56"/>
      <c r="W19" s="12">
        <f>MATCH($C$1,RAG!$B$1:$B$148, 0)</f>
        <v>78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1286</v>
      </c>
      <c r="O20" s="65" t="s">
        <v>439</v>
      </c>
      <c r="P20" s="53"/>
      <c r="Q20" s="53"/>
      <c r="R20" s="38" t="s">
        <v>294</v>
      </c>
      <c r="S20" s="53"/>
      <c r="T20" s="58"/>
      <c r="W20" s="12">
        <f>MATCH($C$1,RAG!$B$1:$B$148, 0)</f>
        <v>78</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1098</v>
      </c>
      <c r="O21" s="65" t="s">
        <v>417</v>
      </c>
      <c r="P21" s="67"/>
      <c r="Q21" s="53"/>
      <c r="R21" s="38" t="s">
        <v>295</v>
      </c>
      <c r="S21" s="53"/>
      <c r="T21" s="58"/>
      <c r="W21" s="12">
        <f>MATCH($C$1,RAG!$B$1:$B$148, 0)</f>
        <v>78</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2213</v>
      </c>
      <c r="O22" s="65" t="s">
        <v>417</v>
      </c>
      <c r="P22" s="53" t="s">
        <v>1261</v>
      </c>
      <c r="Q22" s="53" t="s">
        <v>915</v>
      </c>
      <c r="R22" s="38" t="s">
        <v>300</v>
      </c>
      <c r="S22" s="73" t="s">
        <v>468</v>
      </c>
      <c r="T22" s="56"/>
      <c r="W22" s="12">
        <f>MATCH($C$1,RAG!$B$1:$B$148, 0)</f>
        <v>78</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1971</v>
      </c>
      <c r="O23" s="65" t="s">
        <v>417</v>
      </c>
      <c r="P23" s="72" t="s">
        <v>473</v>
      </c>
      <c r="Q23" s="53" t="s">
        <v>707</v>
      </c>
      <c r="R23" s="38" t="s">
        <v>297</v>
      </c>
      <c r="S23" s="67"/>
      <c r="T23" s="56"/>
      <c r="W23" s="12">
        <f>MATCH($C$1,RAG!$B$1:$B$148, 0)</f>
        <v>78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1287</v>
      </c>
      <c r="O24" s="65" t="s">
        <v>439</v>
      </c>
      <c r="P24" s="53" t="s">
        <v>555</v>
      </c>
      <c r="Q24" s="70" t="s">
        <v>593</v>
      </c>
      <c r="R24" s="38" t="s">
        <v>294</v>
      </c>
      <c r="S24" s="53"/>
      <c r="T24" s="58"/>
      <c r="W24" s="12">
        <f>MATCH($C$1,RAG!$B$1:$B$148, 0)</f>
        <v>78</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2214</v>
      </c>
      <c r="O25" s="65" t="s">
        <v>439</v>
      </c>
      <c r="P25" s="53" t="s">
        <v>483</v>
      </c>
      <c r="Q25" s="53" t="s">
        <v>708</v>
      </c>
      <c r="R25" s="38" t="s">
        <v>295</v>
      </c>
      <c r="S25" s="67"/>
      <c r="T25" s="58"/>
      <c r="W25" s="12">
        <f>MATCH($C$1,RAG!$B$1:$B$148, 0)</f>
        <v>78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2215</v>
      </c>
      <c r="O26" s="65" t="s">
        <v>439</v>
      </c>
      <c r="P26" s="46" t="s">
        <v>487</v>
      </c>
      <c r="Q26" s="46" t="s">
        <v>2216</v>
      </c>
      <c r="R26" s="38" t="s">
        <v>295</v>
      </c>
      <c r="S26" s="67"/>
      <c r="T26" s="58"/>
      <c r="W26" s="12">
        <f>MATCH($C$1,RAG!$B$1:$B$148, 0)</f>
        <v>78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MATCH($C$1,RAG!$B$1:$B$148, 0)</f>
        <v>78</v>
      </c>
    </row>
  </sheetData>
  <sheetProtection algorithmName="SHA-512" hashValue="a8r/WtA8pppCXMC22QfiZ3pd2U8boyOU22n86sdnMTBI5MyhdivXeP4sGCMp4FakuKo04/xtR7WPvDZI5naDHQ==" saltValue="Ep0n+Kwn3ubLRfmopBqkZg==" spinCount="100000" sheet="1" objects="1" scenarios="1"/>
  <mergeCells count="3">
    <mergeCell ref="A10:C10"/>
    <mergeCell ref="D10:G10"/>
    <mergeCell ref="H10:S10"/>
  </mergeCells>
  <conditionalFormatting sqref="E12:E27">
    <cfRule type="cellIs" dxfId="552" priority="114" operator="greaterThan">
      <formula>0</formula>
    </cfRule>
  </conditionalFormatting>
  <conditionalFormatting sqref="F12:F14 F16:F27">
    <cfRule type="cellIs" dxfId="551" priority="113" operator="greaterThan">
      <formula>0</formula>
    </cfRule>
  </conditionalFormatting>
  <conditionalFormatting sqref="G12:G14 G16:G27">
    <cfRule type="cellIs" dxfId="550" priority="112" operator="greaterThan">
      <formula>0</formula>
    </cfRule>
  </conditionalFormatting>
  <conditionalFormatting sqref="M12:M27">
    <cfRule type="cellIs" dxfId="549" priority="6" operator="equal">
      <formula>"Minor Negative"</formula>
    </cfRule>
    <cfRule type="cellIs" dxfId="548" priority="7" operator="equal">
      <formula>"Significant Negative"</formula>
    </cfRule>
    <cfRule type="cellIs" dxfId="547" priority="8" operator="equal">
      <formula>"Minor Positive"</formula>
    </cfRule>
    <cfRule type="cellIs" dxfId="546" priority="9" operator="equal">
      <formula>"Significant Positive"</formula>
    </cfRule>
    <cfRule type="cellIs" dxfId="545" priority="10" operator="equal">
      <formula>"Neutral"</formula>
    </cfRule>
  </conditionalFormatting>
  <conditionalFormatting sqref="N21">
    <cfRule type="cellIs" dxfId="544" priority="71" operator="equal">
      <formula>"Significant Negative"</formula>
    </cfRule>
    <cfRule type="cellIs" dxfId="543" priority="72" operator="equal">
      <formula>"Minor Negative"</formula>
    </cfRule>
    <cfRule type="cellIs" dxfId="542" priority="73" operator="equal">
      <formula>"Uncertain"</formula>
    </cfRule>
    <cfRule type="cellIs" dxfId="541" priority="74" operator="equal">
      <formula>"Neutral"</formula>
    </cfRule>
    <cfRule type="cellIs" dxfId="540" priority="75" operator="equal">
      <formula>"Minor Positive"</formula>
    </cfRule>
    <cfRule type="cellIs" dxfId="539" priority="76" operator="equal">
      <formula>"Significant Positive"</formula>
    </cfRule>
  </conditionalFormatting>
  <conditionalFormatting sqref="R12:R27">
    <cfRule type="cellIs" dxfId="538" priority="1" operator="equal">
      <formula>"Minor Negative"</formula>
    </cfRule>
    <cfRule type="cellIs" dxfId="537" priority="2" operator="equal">
      <formula>"Significant Negative"</formula>
    </cfRule>
    <cfRule type="cellIs" dxfId="536" priority="3" operator="equal">
      <formula>"Minor Positive"</formula>
    </cfRule>
    <cfRule type="cellIs" dxfId="535" priority="4" operator="equal">
      <formula>"Significant Positive"</formula>
    </cfRule>
    <cfRule type="cellIs" dxfId="534" priority="5" operator="equal">
      <formula>"Neutral"</formula>
    </cfRule>
  </conditionalFormatting>
  <dataValidations count="7">
    <dataValidation type="list" allowBlank="1" showInputMessage="1" showErrorMessage="1" sqref="D12:D27 O12:O27" xr:uid="{242009D0-038F-42A0-83BF-F2AE87BA147C}">
      <formula1>"Yes,No"</formula1>
    </dataValidation>
    <dataValidation type="list" allowBlank="1" showInputMessage="1" showErrorMessage="1" sqref="R12:R27 M12:M27" xr:uid="{E82B66D4-9486-471E-B53F-CF667F989FC7}">
      <formula1>"Significant Positive,Minor Positive,Neutral,Uncertain,Minor Negative,Significant Negative"</formula1>
    </dataValidation>
    <dataValidation type="list" allowBlank="1" showInputMessage="1" showErrorMessage="1" sqref="L12:L27" xr:uid="{A8ED846C-DCD3-4636-BA77-D4DD948D1E7A}">
      <formula1>"Permenant/Irreversible,Permenant/Reversible,Temporary/Irreversible,Temporary/Reversible,N/A"</formula1>
    </dataValidation>
    <dataValidation type="list" allowBlank="1" showInputMessage="1" showErrorMessage="1" sqref="K12:K27" xr:uid="{6D1EA53B-4057-4F05-BDF6-363DCC3475AD}">
      <formula1>"Localised,District-wide,Regional,National,N/A"</formula1>
    </dataValidation>
    <dataValidation type="list" allowBlank="1" showInputMessage="1" showErrorMessage="1" sqref="J12:J27" xr:uid="{706D7D4C-E9F6-43A3-AA53-FA446D25C3A9}">
      <formula1>"Short(&lt;5yrs),Short/Medium,Medium(10yrs),Medium/Long,Long(20+yrs),N/A"</formula1>
    </dataValidation>
    <dataValidation type="list" allowBlank="1" showInputMessage="1" showErrorMessage="1" sqref="I12:I27" xr:uid="{D8BFC5A1-EDE1-4B86-A51F-1858E3000A2F}">
      <formula1>"Low,Medium,High,N/A"</formula1>
    </dataValidation>
    <dataValidation type="list" allowBlank="1" showInputMessage="1" showErrorMessage="1" sqref="H12:H27" xr:uid="{36E17F22-5529-46B5-9D17-B284AEA5BC7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B8494-FFEC-458B-B318-5904159BB6A9}">
  <sheetPr>
    <tabColor theme="5" tint="0.59999389629810485"/>
  </sheetPr>
  <dimension ref="A1:W27"/>
  <sheetViews>
    <sheetView showGridLines="0" showWhiteSpace="0" topLeftCell="A5" zoomScale="60" zoomScaleNormal="60" zoomScaleSheetLayoutView="51" zoomScalePageLayoutView="20" workbookViewId="0">
      <pane xSplit="2" topLeftCell="I1" activePane="topRight" state="frozen"/>
      <selection activeCell="P6" sqref="P6"/>
      <selection pane="topRight" activeCell="N14" sqref="N14"/>
    </sheetView>
  </sheetViews>
  <sheetFormatPr defaultRowHeight="14.5"/>
  <cols>
    <col min="1" max="1" width="55.1796875" customWidth="1"/>
    <col min="2" max="2" width="15.81640625" hidden="1" customWidth="1"/>
    <col min="3" max="3" width="91.1796875" customWidth="1"/>
    <col min="4" max="4" width="14.54296875" customWidth="1"/>
    <col min="5" max="5" width="6.54296875" bestFit="1" customWidth="1"/>
    <col min="6"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bestFit="1" customWidth="1"/>
    <col min="22" max="22" width="8.7265625" customWidth="1"/>
    <col min="23" max="23" width="9.1796875" hidden="1" customWidth="1"/>
    <col min="24" max="24" width="8.7265625" customWidth="1"/>
  </cols>
  <sheetData>
    <row r="1" spans="1:23">
      <c r="A1" s="7" t="s">
        <v>240</v>
      </c>
      <c r="B1" s="228"/>
      <c r="C1" s="45" t="s">
        <v>153</v>
      </c>
      <c r="D1" s="63"/>
      <c r="E1" s="63"/>
      <c r="F1" s="63"/>
      <c r="G1" s="63"/>
      <c r="H1" s="63"/>
      <c r="I1" s="1"/>
      <c r="J1" s="1"/>
      <c r="K1" s="1"/>
      <c r="L1" s="1"/>
      <c r="M1" s="1"/>
      <c r="N1" s="1"/>
      <c r="O1" s="1"/>
      <c r="P1" s="1"/>
      <c r="Q1" s="1"/>
      <c r="R1" s="1"/>
      <c r="S1" s="1"/>
    </row>
    <row r="2" spans="1:23">
      <c r="A2" s="7" t="s">
        <v>241</v>
      </c>
      <c r="B2" s="228"/>
      <c r="C2" s="45" t="s">
        <v>1288</v>
      </c>
      <c r="D2" s="63"/>
      <c r="E2" s="63"/>
      <c r="F2" s="63"/>
      <c r="G2" s="63"/>
      <c r="H2" s="63"/>
      <c r="I2" s="1"/>
      <c r="J2" s="1"/>
      <c r="K2" s="1"/>
      <c r="L2" s="1"/>
      <c r="M2" s="1"/>
      <c r="N2" s="1"/>
      <c r="O2" s="1"/>
      <c r="P2" s="1"/>
      <c r="Q2" s="1"/>
      <c r="R2" s="1"/>
      <c r="S2" s="1"/>
    </row>
    <row r="3" spans="1:23">
      <c r="A3" s="8" t="s">
        <v>242</v>
      </c>
      <c r="B3" s="229"/>
      <c r="C3" s="45" t="s">
        <v>1289</v>
      </c>
      <c r="D3" s="63"/>
      <c r="E3" s="63"/>
      <c r="F3" s="63"/>
      <c r="G3" s="63"/>
      <c r="H3" s="63"/>
      <c r="I3" s="1"/>
      <c r="J3" s="1"/>
      <c r="K3" s="1"/>
      <c r="L3" s="1"/>
      <c r="M3" s="1"/>
      <c r="N3" s="1"/>
      <c r="O3" s="1"/>
      <c r="P3" s="1"/>
      <c r="Q3" s="1"/>
      <c r="R3" s="1"/>
      <c r="S3" s="1"/>
    </row>
    <row r="4" spans="1:23">
      <c r="A4" s="8" t="s">
        <v>243</v>
      </c>
      <c r="B4" s="229"/>
      <c r="C4" s="45">
        <v>46</v>
      </c>
      <c r="D4" s="63"/>
      <c r="E4" s="63"/>
      <c r="F4" s="63"/>
      <c r="G4" s="63"/>
      <c r="H4" s="63"/>
      <c r="I4" s="1"/>
      <c r="J4" s="1"/>
      <c r="K4" s="1"/>
      <c r="L4" s="1"/>
      <c r="M4" s="1"/>
      <c r="N4" s="1"/>
      <c r="O4" s="1"/>
      <c r="P4" s="1"/>
      <c r="Q4" s="1"/>
      <c r="R4" s="1"/>
      <c r="S4" s="1"/>
    </row>
    <row r="5" spans="1:23">
      <c r="A5" s="8" t="s">
        <v>244</v>
      </c>
      <c r="B5" s="229"/>
      <c r="C5" s="14">
        <v>1.69</v>
      </c>
      <c r="D5" s="63"/>
      <c r="E5" s="63"/>
      <c r="F5" s="63"/>
      <c r="G5" s="63"/>
      <c r="H5" s="63"/>
      <c r="I5" s="1"/>
      <c r="J5" s="1"/>
      <c r="K5" s="1"/>
      <c r="L5" s="1"/>
      <c r="M5" s="1"/>
      <c r="N5" s="1"/>
      <c r="O5" s="1"/>
      <c r="P5" s="1"/>
      <c r="Q5" s="1"/>
      <c r="R5" s="1"/>
      <c r="S5" s="1"/>
    </row>
    <row r="6" spans="1:23" ht="57" customHeight="1">
      <c r="A6" s="8" t="s">
        <v>245</v>
      </c>
      <c r="B6" s="229"/>
      <c r="C6" s="45" t="s">
        <v>1290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0</v>
      </c>
      <c r="F12" s="217">
        <f ca="1">COUNTIFS(INDIRECT("RAG!$C$"&amp;$W12&amp;":$AX$"&amp;$W12),F$11,RAG!$C$2:$AX$2,$B12)</f>
        <v>2</v>
      </c>
      <c r="G12" s="217">
        <f ca="1">COUNTIFS(INDIRECT("RAG!$C$"&amp;$W12&amp;":$AX$"&amp;$W12),G$11,RAG!$C$2:$AX$2,$B12)</f>
        <v>5</v>
      </c>
      <c r="H12" s="119" t="s">
        <v>418</v>
      </c>
      <c r="I12" s="119" t="s">
        <v>419</v>
      </c>
      <c r="J12" s="119" t="s">
        <v>428</v>
      </c>
      <c r="K12" s="119" t="s">
        <v>421</v>
      </c>
      <c r="L12" s="119" t="s">
        <v>430</v>
      </c>
      <c r="M12" s="218" t="s">
        <v>298</v>
      </c>
      <c r="N12" s="226" t="s">
        <v>2217</v>
      </c>
      <c r="O12" s="227" t="s">
        <v>417</v>
      </c>
      <c r="P12" s="226" t="s">
        <v>499</v>
      </c>
      <c r="Q12" s="70" t="s">
        <v>1291</v>
      </c>
      <c r="R12" s="218" t="s">
        <v>294</v>
      </c>
      <c r="S12" s="221" t="s">
        <v>424</v>
      </c>
      <c r="T12" s="56"/>
      <c r="W12" s="12">
        <f>MATCH($C$1,RAG!$B$1:$B$163, 0)</f>
        <v>79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1292</v>
      </c>
      <c r="O13" s="65" t="s">
        <v>417</v>
      </c>
      <c r="P13" s="53" t="s">
        <v>584</v>
      </c>
      <c r="Q13" s="53"/>
      <c r="R13" s="38" t="s">
        <v>294</v>
      </c>
      <c r="S13" s="67"/>
      <c r="T13" s="57"/>
      <c r="W13" s="12">
        <f>MATCH($C$1,RAG!$B$1:$B$148, 0)</f>
        <v>79</v>
      </c>
    </row>
    <row r="14" spans="1:23" ht="101.5">
      <c r="A14" s="189" t="s">
        <v>432</v>
      </c>
      <c r="B14" s="41" t="s">
        <v>31</v>
      </c>
      <c r="C14" s="40" t="s">
        <v>433</v>
      </c>
      <c r="D14" s="11" t="s">
        <v>417</v>
      </c>
      <c r="E14" s="11">
        <f ca="1">COUNTIFS(INDIRECT("RAG!$C$"&amp;$W14&amp;":$AX$"&amp;$W14),E$11,RAG!$C$2:$AX$2,$B14)</f>
        <v>2</v>
      </c>
      <c r="F14" s="11">
        <f ca="1">COUNTIFS(INDIRECT("RAG!$C$"&amp;$W14&amp;":$AX$"&amp;$W14),F$11,RAG!$C$2:$AX$2,$B14)</f>
        <v>2</v>
      </c>
      <c r="G14" s="11">
        <f ca="1">COUNTIFS(INDIRECT("RAG!$C$"&amp;$W14&amp;":$AX$"&amp;$W14),G$11,RAG!$C$2:$AX$2,$B14)</f>
        <v>4</v>
      </c>
      <c r="H14" s="47" t="s">
        <v>230</v>
      </c>
      <c r="I14" s="47" t="s">
        <v>230</v>
      </c>
      <c r="J14" s="47" t="s">
        <v>230</v>
      </c>
      <c r="K14" s="47" t="s">
        <v>230</v>
      </c>
      <c r="L14" s="47" t="s">
        <v>230</v>
      </c>
      <c r="M14" s="38" t="s">
        <v>295</v>
      </c>
      <c r="N14" s="53" t="s">
        <v>2218</v>
      </c>
      <c r="O14" s="65" t="s">
        <v>417</v>
      </c>
      <c r="P14" s="53" t="s">
        <v>435</v>
      </c>
      <c r="Q14" s="70" t="s">
        <v>524</v>
      </c>
      <c r="R14" s="38" t="s">
        <v>295</v>
      </c>
      <c r="S14" s="53"/>
      <c r="T14" s="56"/>
      <c r="W14" s="12">
        <f>MATCH($C$1,RAG!$B$1:$B$148, 0)</f>
        <v>79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MATCH($C$1,RAG!$B$1:$B$148, 0)</f>
        <v>79</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MATCH($C$1,RAG!$B$1:$B$148, 0)</f>
        <v>79</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2219</v>
      </c>
      <c r="O17" s="65" t="s">
        <v>417</v>
      </c>
      <c r="P17" s="67"/>
      <c r="Q17" s="66"/>
      <c r="R17" s="38" t="s">
        <v>294</v>
      </c>
      <c r="S17" s="53"/>
      <c r="T17" s="58"/>
      <c r="W17" s="12">
        <f>MATCH($C$1,RAG!$B$1:$B$148, 0)</f>
        <v>79</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1293</v>
      </c>
      <c r="O18" s="65" t="s">
        <v>417</v>
      </c>
      <c r="P18" s="67"/>
      <c r="Q18" s="53"/>
      <c r="R18" s="38" t="s">
        <v>295</v>
      </c>
      <c r="S18" s="67"/>
      <c r="T18" s="56"/>
      <c r="W18" s="12">
        <f>MATCH($C$1,RAG!$B$1:$B$148, 0)</f>
        <v>79</v>
      </c>
    </row>
    <row r="19" spans="1:23" ht="139" customHeight="1">
      <c r="A19" s="189" t="s">
        <v>451</v>
      </c>
      <c r="B19" s="41" t="s">
        <v>11</v>
      </c>
      <c r="C19" s="40" t="s">
        <v>452</v>
      </c>
      <c r="D19" s="11" t="s">
        <v>439</v>
      </c>
      <c r="E19" s="11">
        <f ca="1">COUNTIFS(INDIRECT("RAG!$C$"&amp;$W19&amp;":$AX$"&amp;$W19),E$11,RAG!$C$2:$AX$2,$B19)</f>
        <v>2</v>
      </c>
      <c r="F19" s="11">
        <f ca="1">COUNTIFS(INDIRECT("RAG!$C$"&amp;$W19&amp;":$AX$"&amp;$W19),F$11,RAG!$C$2:$AX$2,$B19)</f>
        <v>2</v>
      </c>
      <c r="G19" s="11">
        <f ca="1">COUNTIFS(INDIRECT("RAG!$C$"&amp;$W19&amp;":$AX$"&amp;$W19),G$11,RAG!$C$2:$AX$2,$B19)</f>
        <v>1</v>
      </c>
      <c r="H19" s="47" t="s">
        <v>230</v>
      </c>
      <c r="I19" s="47" t="s">
        <v>230</v>
      </c>
      <c r="J19" s="47" t="s">
        <v>230</v>
      </c>
      <c r="K19" s="47" t="s">
        <v>230</v>
      </c>
      <c r="L19" s="47" t="s">
        <v>230</v>
      </c>
      <c r="M19" s="38" t="s">
        <v>298</v>
      </c>
      <c r="N19" s="53" t="s">
        <v>2220</v>
      </c>
      <c r="O19" s="65" t="s">
        <v>439</v>
      </c>
      <c r="P19" s="53" t="s">
        <v>435</v>
      </c>
      <c r="Q19" s="53" t="s">
        <v>1917</v>
      </c>
      <c r="R19" s="38" t="s">
        <v>295</v>
      </c>
      <c r="S19" s="92"/>
      <c r="T19" s="56"/>
      <c r="W19" s="12">
        <f>MATCH($C$1,RAG!$B$1:$B$148, 0)</f>
        <v>79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1294</v>
      </c>
      <c r="O20" s="65" t="s">
        <v>439</v>
      </c>
      <c r="P20" s="53"/>
      <c r="Q20" s="53"/>
      <c r="R20" s="38" t="s">
        <v>294</v>
      </c>
      <c r="S20" s="71"/>
      <c r="T20" s="58"/>
      <c r="W20" s="12">
        <f>MATCH($C$1,RAG!$B$1:$B$148, 0)</f>
        <v>79</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1295</v>
      </c>
      <c r="O21" s="65" t="s">
        <v>417</v>
      </c>
      <c r="P21" s="67"/>
      <c r="Q21" s="53"/>
      <c r="R21" s="38" t="s">
        <v>295</v>
      </c>
      <c r="S21" s="53"/>
      <c r="T21" s="58"/>
      <c r="W21" s="12">
        <f>MATCH($C$1,RAG!$B$1:$B$148, 0)</f>
        <v>79</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294</v>
      </c>
      <c r="N22" s="53" t="s">
        <v>1296</v>
      </c>
      <c r="O22" s="65" t="s">
        <v>417</v>
      </c>
      <c r="P22" s="53" t="s">
        <v>466</v>
      </c>
      <c r="Q22" s="53" t="s">
        <v>661</v>
      </c>
      <c r="R22" s="38" t="s">
        <v>522</v>
      </c>
      <c r="S22" s="73" t="s">
        <v>468</v>
      </c>
      <c r="T22" s="56"/>
      <c r="W22" s="12">
        <f>MATCH($C$1,RAG!$B$1:$B$148, 0)</f>
        <v>79</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662</v>
      </c>
      <c r="O23" s="65" t="s">
        <v>417</v>
      </c>
      <c r="P23" s="89" t="s">
        <v>473</v>
      </c>
      <c r="Q23" s="53" t="s">
        <v>474</v>
      </c>
      <c r="R23" s="38" t="s">
        <v>297</v>
      </c>
      <c r="S23" s="67"/>
      <c r="T23" s="56"/>
      <c r="W23" s="12">
        <f>MATCH($C$1,RAG!$B$1:$B$148, 0)</f>
        <v>79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2221</v>
      </c>
      <c r="O24" s="65" t="s">
        <v>439</v>
      </c>
      <c r="P24" s="53" t="s">
        <v>555</v>
      </c>
      <c r="Q24" s="70" t="s">
        <v>593</v>
      </c>
      <c r="R24" s="38" t="s">
        <v>295</v>
      </c>
      <c r="S24" s="53"/>
      <c r="T24" s="58"/>
      <c r="W24" s="12">
        <f>MATCH($C$1,RAG!$B$1:$B$148, 0)</f>
        <v>79</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1297</v>
      </c>
      <c r="O25" s="65" t="s">
        <v>439</v>
      </c>
      <c r="P25" s="53" t="s">
        <v>483</v>
      </c>
      <c r="Q25" s="53" t="s">
        <v>484</v>
      </c>
      <c r="R25" s="38" t="s">
        <v>295</v>
      </c>
      <c r="S25" s="67"/>
      <c r="T25" s="58"/>
      <c r="W25" s="12">
        <f>MATCH($C$1,RAG!$B$1:$B$148, 0)</f>
        <v>79</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MATCH($C$1,RAG!$B$1:$B$148, 0)</f>
        <v>79</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666</v>
      </c>
      <c r="O27" s="65" t="s">
        <v>417</v>
      </c>
      <c r="P27" s="53" t="s">
        <v>493</v>
      </c>
      <c r="Q27" s="53" t="s">
        <v>648</v>
      </c>
      <c r="R27" s="38" t="s">
        <v>300</v>
      </c>
      <c r="S27" s="67"/>
      <c r="T27" s="58"/>
      <c r="W27" s="12">
        <f>MATCH($C$1,RAG!$B$1:$B$148, 0)</f>
        <v>79</v>
      </c>
    </row>
  </sheetData>
  <sheetProtection algorithmName="SHA-512" hashValue="P/vF3k6ee5AbwzJWhTevNYuI9Yw5dz9e6zm3tWc99oZzgQPGbPqOYhhCX5dXXaOrMY0NVFhVoP+rdVhBaLi/ww==" saltValue="b9ozZ3fZZ8EHby/3z510GA==" spinCount="100000" sheet="1" objects="1" scenarios="1"/>
  <mergeCells count="3">
    <mergeCell ref="A10:C10"/>
    <mergeCell ref="D10:G10"/>
    <mergeCell ref="H10:S10"/>
  </mergeCells>
  <conditionalFormatting sqref="E12:E27">
    <cfRule type="cellIs" dxfId="533" priority="119" operator="greaterThan">
      <formula>0</formula>
    </cfRule>
  </conditionalFormatting>
  <conditionalFormatting sqref="F12:F14 F16:F27">
    <cfRule type="cellIs" dxfId="532" priority="118" operator="greaterThan">
      <formula>0</formula>
    </cfRule>
  </conditionalFormatting>
  <conditionalFormatting sqref="G12:G14 G16:G27">
    <cfRule type="cellIs" dxfId="531" priority="117" operator="greaterThan">
      <formula>0</formula>
    </cfRule>
  </conditionalFormatting>
  <conditionalFormatting sqref="M12:M27">
    <cfRule type="cellIs" dxfId="530" priority="1" operator="equal">
      <formula>"Minor Negative"</formula>
    </cfRule>
    <cfRule type="cellIs" dxfId="529" priority="2" operator="equal">
      <formula>"Significant Negative"</formula>
    </cfRule>
    <cfRule type="cellIs" dxfId="528" priority="3" operator="equal">
      <formula>"Minor Positive"</formula>
    </cfRule>
    <cfRule type="cellIs" dxfId="527" priority="4" operator="equal">
      <formula>"Significant Positive"</formula>
    </cfRule>
    <cfRule type="cellIs" dxfId="526" priority="5" operator="equal">
      <formula>"Neutral"</formula>
    </cfRule>
  </conditionalFormatting>
  <conditionalFormatting sqref="N21">
    <cfRule type="cellIs" dxfId="525" priority="71" operator="equal">
      <formula>"Significant Negative"</formula>
    </cfRule>
    <cfRule type="cellIs" dxfId="524" priority="72" operator="equal">
      <formula>"Minor Negative"</formula>
    </cfRule>
    <cfRule type="cellIs" dxfId="523" priority="73" operator="equal">
      <formula>"Uncertain"</formula>
    </cfRule>
    <cfRule type="cellIs" dxfId="522" priority="74" operator="equal">
      <formula>"Neutral"</formula>
    </cfRule>
    <cfRule type="cellIs" dxfId="521" priority="75" operator="equal">
      <formula>"Minor Positive"</formula>
    </cfRule>
    <cfRule type="cellIs" dxfId="520" priority="76" operator="equal">
      <formula>"Significant Positive"</formula>
    </cfRule>
  </conditionalFormatting>
  <conditionalFormatting sqref="R12:R27">
    <cfRule type="cellIs" dxfId="519" priority="6" operator="equal">
      <formula>"Minor Negative"</formula>
    </cfRule>
    <cfRule type="cellIs" dxfId="518" priority="7" operator="equal">
      <formula>"Significant Negative"</formula>
    </cfRule>
    <cfRule type="cellIs" dxfId="517" priority="8" operator="equal">
      <formula>"Minor Positive"</formula>
    </cfRule>
    <cfRule type="cellIs" dxfId="516" priority="9" operator="equal">
      <formula>"Significant Positive"</formula>
    </cfRule>
    <cfRule type="cellIs" dxfId="515" priority="10" operator="equal">
      <formula>"Neutral"</formula>
    </cfRule>
  </conditionalFormatting>
  <dataValidations count="7">
    <dataValidation type="list" allowBlank="1" showInputMessage="1" showErrorMessage="1" sqref="H12:H27" xr:uid="{BD617651-54AE-4DFE-95F3-FAAFFF02C5ED}">
      <formula1>"Direct,Indirect,N/A"</formula1>
    </dataValidation>
    <dataValidation type="list" allowBlank="1" showInputMessage="1" showErrorMessage="1" sqref="I12:I27" xr:uid="{7B914216-DC88-4A86-87AC-FD6759217D4E}">
      <formula1>"Low,Medium,High,N/A"</formula1>
    </dataValidation>
    <dataValidation type="list" allowBlank="1" showInputMessage="1" showErrorMessage="1" sqref="J12:J27" xr:uid="{9A78037D-BF6B-4997-AEE2-01C3BFF25607}">
      <formula1>"Short(&lt;5yrs),Short/Medium,Medium(10yrs),Medium/Long,Long(20+yrs),N/A"</formula1>
    </dataValidation>
    <dataValidation type="list" allowBlank="1" showInputMessage="1" showErrorMessage="1" sqref="K12:K27" xr:uid="{93D99340-784E-463F-82EE-D19DD9D371B5}">
      <formula1>"Localised,District-wide,Regional,National,N/A"</formula1>
    </dataValidation>
    <dataValidation type="list" allowBlank="1" showInputMessage="1" showErrorMessage="1" sqref="L12:L27" xr:uid="{3304F18D-A596-4AB3-A71F-9CCA8B019271}">
      <formula1>"Permenant/Irreversible,Permenant/Reversible,Temporary/Irreversible,Temporary/Reversible,N/A"</formula1>
    </dataValidation>
    <dataValidation type="list" allowBlank="1" showInputMessage="1" showErrorMessage="1" sqref="R12:R27 M12:M27" xr:uid="{3E76585F-4222-4089-A285-72D6ABA2A611}">
      <formula1>"Significant Positive,Minor Positive,Neutral,Uncertain,Minor Negative,Significant Negative"</formula1>
    </dataValidation>
    <dataValidation type="list" allowBlank="1" showInputMessage="1" showErrorMessage="1" sqref="D12:D27 O12:O27" xr:uid="{525CADAC-8529-4560-8282-46B5D2A12055}">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92827-738E-4DC9-B1FA-48E5E2B3EF40}">
  <sheetPr>
    <tabColor theme="5" tint="0.59999389629810485"/>
  </sheetPr>
  <dimension ref="A1:X27"/>
  <sheetViews>
    <sheetView showGridLines="0" showWhiteSpace="0" topLeftCell="A23" zoomScale="60" zoomScaleNormal="60" zoomScaleSheetLayoutView="51" zoomScalePageLayoutView="20" workbookViewId="0">
      <pane xSplit="2" topLeftCell="H1" activePane="topRight" state="frozen"/>
      <selection activeCell="P6" sqref="P6"/>
      <selection pane="topRight"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9.1796875" hidden="1" customWidth="1"/>
    <col min="23" max="23" width="8.7265625" hidden="1" customWidth="1"/>
    <col min="24" max="24" width="9.1796875" hidden="1" customWidth="1"/>
  </cols>
  <sheetData>
    <row r="1" spans="1:23">
      <c r="A1" s="7" t="s">
        <v>240</v>
      </c>
      <c r="B1" s="228"/>
      <c r="C1" s="45" t="s">
        <v>156</v>
      </c>
      <c r="D1" s="63"/>
      <c r="E1" s="63"/>
      <c r="F1" s="63"/>
      <c r="G1" s="63"/>
      <c r="H1" s="63"/>
      <c r="I1" s="1"/>
      <c r="J1" s="1"/>
      <c r="K1" s="1"/>
      <c r="L1" s="1"/>
      <c r="M1" s="1"/>
      <c r="N1" s="1"/>
      <c r="O1" s="1"/>
      <c r="P1" s="1"/>
      <c r="Q1" s="1"/>
      <c r="R1" s="1"/>
      <c r="S1" s="1"/>
    </row>
    <row r="2" spans="1:23">
      <c r="A2" s="7" t="s">
        <v>241</v>
      </c>
      <c r="B2" s="228"/>
      <c r="C2" s="45" t="s">
        <v>758</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1303</v>
      </c>
      <c r="D4" s="63"/>
      <c r="E4" s="63"/>
      <c r="F4" s="63"/>
      <c r="G4" s="63"/>
      <c r="H4" s="63"/>
      <c r="I4" s="1"/>
      <c r="J4" s="1"/>
      <c r="K4" s="1"/>
      <c r="L4" s="1"/>
      <c r="M4" s="1"/>
      <c r="N4" s="1"/>
      <c r="O4" s="1"/>
      <c r="P4" s="1"/>
      <c r="Q4" s="1"/>
      <c r="R4" s="1"/>
      <c r="S4" s="1"/>
    </row>
    <row r="5" spans="1:23">
      <c r="A5" s="8" t="s">
        <v>244</v>
      </c>
      <c r="B5" s="229"/>
      <c r="C5" s="14" t="s">
        <v>1304</v>
      </c>
      <c r="D5" s="63"/>
      <c r="E5" s="63"/>
      <c r="F5" s="63"/>
      <c r="G5" s="63"/>
      <c r="H5" s="63"/>
      <c r="I5" s="1"/>
      <c r="J5" s="1"/>
      <c r="K5" s="1"/>
      <c r="L5" s="1"/>
      <c r="M5" s="1"/>
      <c r="N5" s="1"/>
      <c r="O5" s="1"/>
      <c r="P5" s="1"/>
      <c r="Q5" s="1"/>
      <c r="R5" s="1"/>
      <c r="S5" s="1"/>
    </row>
    <row r="6" spans="1:23" ht="57" customHeight="1">
      <c r="A6" s="8" t="s">
        <v>245</v>
      </c>
      <c r="B6" s="229"/>
      <c r="C6" s="45" t="s">
        <v>1305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46164</v>
      </c>
      <c r="D9" s="99" t="s">
        <v>405</v>
      </c>
      <c r="E9" s="99" t="s">
        <v>1111</v>
      </c>
      <c r="F9" s="99"/>
      <c r="G9" s="99"/>
      <c r="H9" s="99"/>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56.15" customHeight="1">
      <c r="A12" s="233" t="s">
        <v>415</v>
      </c>
      <c r="B12" s="215" t="s">
        <v>30</v>
      </c>
      <c r="C12" s="216" t="s">
        <v>416</v>
      </c>
      <c r="D12" s="217" t="s">
        <v>417</v>
      </c>
      <c r="E12" s="217">
        <f ca="1">COUNTIFS(INDIRECT("RAG!$C$"&amp;$W12&amp;":$AX$"&amp;$W12),E$11,RAG!$C$2:$AX$2,$B12)</f>
        <v>2</v>
      </c>
      <c r="F12" s="217">
        <f ca="1">COUNTIFS(INDIRECT("RAG!$C$"&amp;$W12&amp;":$AX$"&amp;$W12),F$11,RAG!$C$2:$AX$2,$B12)</f>
        <v>1</v>
      </c>
      <c r="G12" s="217">
        <f ca="1">COUNTIFS(INDIRECT("RAG!$C$"&amp;$W12&amp;":$AX$"&amp;$W12),G$11,RAG!$C$2:$AX$2,$B12)</f>
        <v>4</v>
      </c>
      <c r="H12" s="119" t="s">
        <v>418</v>
      </c>
      <c r="I12" s="119" t="s">
        <v>419</v>
      </c>
      <c r="J12" s="119" t="s">
        <v>428</v>
      </c>
      <c r="K12" s="119" t="s">
        <v>421</v>
      </c>
      <c r="L12" s="119" t="s">
        <v>430</v>
      </c>
      <c r="M12" s="218" t="s">
        <v>300</v>
      </c>
      <c r="N12" s="226" t="s">
        <v>2222</v>
      </c>
      <c r="O12" s="227" t="s">
        <v>417</v>
      </c>
      <c r="P12" s="226" t="s">
        <v>565</v>
      </c>
      <c r="Q12" s="70" t="s">
        <v>1076</v>
      </c>
      <c r="R12" s="218" t="s">
        <v>297</v>
      </c>
      <c r="S12" s="221"/>
      <c r="T12" s="56"/>
      <c r="W12" s="12">
        <f>MATCH($C$1,RAG!$B$1:$B$144, 0)</f>
        <v>80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1306</v>
      </c>
      <c r="O13" s="65" t="s">
        <v>417</v>
      </c>
      <c r="P13" s="53"/>
      <c r="Q13" s="53"/>
      <c r="R13" s="38" t="s">
        <v>294</v>
      </c>
      <c r="S13" s="67"/>
      <c r="T13" s="57"/>
      <c r="W13" s="12">
        <f>MATCH($C$1,RAG!$B$1:$B$144, 0)</f>
        <v>80</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1307</v>
      </c>
      <c r="O14" s="65" t="s">
        <v>417</v>
      </c>
      <c r="P14" s="53" t="s">
        <v>435</v>
      </c>
      <c r="Q14" s="70" t="s">
        <v>1308</v>
      </c>
      <c r="R14" s="38" t="s">
        <v>295</v>
      </c>
      <c r="S14" s="53"/>
      <c r="T14" s="56"/>
      <c r="W14" s="12">
        <f>MATCH($C$1,RAG!$B$1:$B$144, 0)</f>
        <v>80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MATCH($C$1,RAG!$B$1:$B$144, 0)</f>
        <v>80</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1309</v>
      </c>
      <c r="O16" s="65" t="s">
        <v>417</v>
      </c>
      <c r="P16" s="67"/>
      <c r="Q16" s="67"/>
      <c r="R16" s="38" t="s">
        <v>295</v>
      </c>
      <c r="S16" s="67"/>
      <c r="T16" s="58"/>
      <c r="W16" s="12">
        <f>MATCH($C$1,RAG!$B$1:$B$144, 0)</f>
        <v>80</v>
      </c>
    </row>
    <row r="17" spans="1:23" ht="9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2223</v>
      </c>
      <c r="O17" s="65" t="s">
        <v>417</v>
      </c>
      <c r="P17" s="67"/>
      <c r="Q17" s="66"/>
      <c r="R17" s="38" t="s">
        <v>294</v>
      </c>
      <c r="S17" s="53"/>
      <c r="T17" s="58"/>
      <c r="W17" s="12">
        <f>MATCH($C$1,RAG!$B$1:$B$144, 0)</f>
        <v>80</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1310</v>
      </c>
      <c r="O18" s="65" t="s">
        <v>417</v>
      </c>
      <c r="P18" s="67"/>
      <c r="Q18" s="53"/>
      <c r="R18" s="38" t="s">
        <v>295</v>
      </c>
      <c r="S18" s="67"/>
      <c r="T18" s="56"/>
      <c r="W18" s="12">
        <f>MATCH($C$1,RAG!$B$1:$B$144, 0)</f>
        <v>80</v>
      </c>
    </row>
    <row r="19" spans="1:23" ht="139" customHeight="1">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298</v>
      </c>
      <c r="N19" s="53" t="s">
        <v>1311</v>
      </c>
      <c r="O19" s="65" t="s">
        <v>439</v>
      </c>
      <c r="P19" s="53" t="s">
        <v>435</v>
      </c>
      <c r="Q19" s="53" t="s">
        <v>2224</v>
      </c>
      <c r="R19" s="38" t="s">
        <v>295</v>
      </c>
      <c r="S19" s="67"/>
      <c r="T19" s="56"/>
      <c r="W19" s="12">
        <f>MATCH($C$1,RAG!$B$1:$B$144, 0)</f>
        <v>80</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1312</v>
      </c>
      <c r="O20" s="65" t="s">
        <v>439</v>
      </c>
      <c r="P20" s="53"/>
      <c r="Q20" s="53"/>
      <c r="R20" s="38" t="s">
        <v>294</v>
      </c>
      <c r="S20" s="53"/>
      <c r="T20" s="58"/>
      <c r="W20" s="12">
        <f>MATCH($C$1,RAG!$B$1:$B$144, 0)</f>
        <v>80</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1313</v>
      </c>
      <c r="O21" s="65" t="s">
        <v>417</v>
      </c>
      <c r="P21" s="67"/>
      <c r="Q21" s="53"/>
      <c r="R21" s="38" t="s">
        <v>295</v>
      </c>
      <c r="S21" s="53"/>
      <c r="T21" s="58"/>
      <c r="W21" s="12">
        <f>MATCH($C$1,RAG!$B$1:$B$144, 0)</f>
        <v>80</v>
      </c>
    </row>
    <row r="22" spans="1:23" ht="251.5" customHeight="1">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300</v>
      </c>
      <c r="N22" s="53" t="s">
        <v>1314</v>
      </c>
      <c r="O22" s="65" t="s">
        <v>417</v>
      </c>
      <c r="P22" s="53" t="s">
        <v>466</v>
      </c>
      <c r="Q22" s="53" t="s">
        <v>2090</v>
      </c>
      <c r="R22" s="38" t="s">
        <v>297</v>
      </c>
      <c r="S22" s="73" t="s">
        <v>468</v>
      </c>
      <c r="T22" s="56"/>
      <c r="W22" s="12">
        <f>MATCH($C$1,RAG!$B$1:$B$144, 0)</f>
        <v>80</v>
      </c>
    </row>
    <row r="23" spans="1:23" ht="351.65" customHeight="1">
      <c r="A23" s="189" t="s">
        <v>469</v>
      </c>
      <c r="B23" s="41" t="s">
        <v>19</v>
      </c>
      <c r="C23" s="40" t="s">
        <v>470</v>
      </c>
      <c r="D23" s="11" t="s">
        <v>417</v>
      </c>
      <c r="E23" s="11">
        <f ca="1">COUNTIFS(INDIRECT("RAG!$C$"&amp;$W23&amp;":$AX$"&amp;$W23),E$11,RAG!$C$2:$AX$2,$B23)</f>
        <v>2</v>
      </c>
      <c r="F23" s="11">
        <f ca="1">COUNTIFS(INDIRECT("RAG!$C$"&amp;$W23&amp;":$AX$"&amp;$W23),F$11,RAG!$C$2:$AX$2,$B23)</f>
        <v>1</v>
      </c>
      <c r="G23" s="11">
        <f ca="1">COUNTIFS(INDIRECT("RAG!$C$"&amp;$W23&amp;":$AX$"&amp;$W23),G$11,RAG!$C$2:$AX$2,$B23)</f>
        <v>1</v>
      </c>
      <c r="H23" s="47" t="s">
        <v>418</v>
      </c>
      <c r="I23" s="47" t="s">
        <v>458</v>
      </c>
      <c r="J23" s="47" t="s">
        <v>471</v>
      </c>
      <c r="K23" s="47" t="s">
        <v>421</v>
      </c>
      <c r="L23" s="47" t="s">
        <v>430</v>
      </c>
      <c r="M23" s="38" t="s">
        <v>300</v>
      </c>
      <c r="N23" s="53" t="s">
        <v>1315</v>
      </c>
      <c r="O23" s="65" t="s">
        <v>417</v>
      </c>
      <c r="P23" s="70" t="s">
        <v>575</v>
      </c>
      <c r="Q23" s="53" t="s">
        <v>1316</v>
      </c>
      <c r="R23" s="38" t="s">
        <v>297</v>
      </c>
      <c r="S23" s="67"/>
      <c r="T23" s="56"/>
      <c r="W23" s="12">
        <f>MATCH($C$1,RAG!$B$1:$B$144, 0)</f>
        <v>80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1317</v>
      </c>
      <c r="O24" s="65" t="s">
        <v>439</v>
      </c>
      <c r="P24" s="53"/>
      <c r="Q24" s="70" t="s">
        <v>608</v>
      </c>
      <c r="R24" s="38" t="s">
        <v>295</v>
      </c>
      <c r="S24" s="53"/>
      <c r="T24" s="58"/>
      <c r="W24" s="12">
        <f>MATCH($C$1,RAG!$B$1:$B$144, 0)</f>
        <v>80</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1318</v>
      </c>
      <c r="O25" s="65" t="s">
        <v>439</v>
      </c>
      <c r="P25" s="53" t="s">
        <v>483</v>
      </c>
      <c r="Q25" s="53" t="s">
        <v>578</v>
      </c>
      <c r="R25" s="38" t="s">
        <v>295</v>
      </c>
      <c r="S25" s="67"/>
      <c r="T25" s="58"/>
      <c r="W25" s="12">
        <f>MATCH($C$1,RAG!$B$1:$B$144, 0)</f>
        <v>80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1319</v>
      </c>
      <c r="O26" s="65" t="s">
        <v>439</v>
      </c>
      <c r="P26" s="46" t="s">
        <v>487</v>
      </c>
      <c r="Q26" s="46" t="s">
        <v>1320</v>
      </c>
      <c r="R26" s="38" t="s">
        <v>295</v>
      </c>
      <c r="S26" s="67"/>
      <c r="T26" s="58"/>
      <c r="W26" s="12">
        <f>MATCH($C$1,RAG!$B$1:$B$144, 0)</f>
        <v>80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1321</v>
      </c>
      <c r="O27" s="65" t="s">
        <v>417</v>
      </c>
      <c r="P27" s="53" t="s">
        <v>493</v>
      </c>
      <c r="Q27" s="53" t="s">
        <v>494</v>
      </c>
      <c r="R27" s="38" t="s">
        <v>298</v>
      </c>
      <c r="S27" s="67"/>
      <c r="T27" s="58"/>
      <c r="W27" s="12">
        <f>MATCH($C$1,RAG!$B$1:$B$144, 0)</f>
        <v>80</v>
      </c>
    </row>
  </sheetData>
  <sheetProtection algorithmName="SHA-512" hashValue="EAvJg+IQez2HUOkA6FmfbtQBvkAPCMaHg2FnE81BMU+Yq9KnzHNuGvFIS0pDwK6q7A94UAg0VSxlWjOXns2qHw==" saltValue="EXnRVVshkKKzlOCLyPqRQg==" spinCount="100000" sheet="1" objects="1" scenarios="1"/>
  <mergeCells count="3">
    <mergeCell ref="A10:C10"/>
    <mergeCell ref="D10:G10"/>
    <mergeCell ref="H10:S10"/>
  </mergeCells>
  <conditionalFormatting sqref="E12:E27">
    <cfRule type="cellIs" dxfId="514" priority="35" operator="greaterThan">
      <formula>0</formula>
    </cfRule>
  </conditionalFormatting>
  <conditionalFormatting sqref="F12:F14 F16:F27">
    <cfRule type="cellIs" dxfId="513" priority="34" operator="greaterThan">
      <formula>0</formula>
    </cfRule>
  </conditionalFormatting>
  <conditionalFormatting sqref="G12:G14 G16:G27">
    <cfRule type="cellIs" dxfId="512" priority="33" operator="greaterThan">
      <formula>0</formula>
    </cfRule>
  </conditionalFormatting>
  <conditionalFormatting sqref="M12:M27">
    <cfRule type="cellIs" dxfId="511" priority="6" operator="equal">
      <formula>"Minor Negative"</formula>
    </cfRule>
    <cfRule type="cellIs" dxfId="510" priority="7" operator="equal">
      <formula>"Significant Negative"</formula>
    </cfRule>
    <cfRule type="cellIs" dxfId="509" priority="8" operator="equal">
      <formula>"Minor Positive"</formula>
    </cfRule>
    <cfRule type="cellIs" dxfId="508" priority="9" operator="equal">
      <formula>"Significant Positive"</formula>
    </cfRule>
    <cfRule type="cellIs" dxfId="507" priority="10" operator="equal">
      <formula>"Neutral"</formula>
    </cfRule>
  </conditionalFormatting>
  <conditionalFormatting sqref="N21">
    <cfRule type="cellIs" dxfId="506" priority="11" operator="equal">
      <formula>"Significant Negative"</formula>
    </cfRule>
    <cfRule type="cellIs" dxfId="505" priority="12" operator="equal">
      <formula>"Minor Negative"</formula>
    </cfRule>
    <cfRule type="cellIs" dxfId="504" priority="13" operator="equal">
      <formula>"Uncertain"</formula>
    </cfRule>
    <cfRule type="cellIs" dxfId="503" priority="14" operator="equal">
      <formula>"Neutral"</formula>
    </cfRule>
    <cfRule type="cellIs" dxfId="502" priority="15" operator="equal">
      <formula>"Minor Positive"</formula>
    </cfRule>
    <cfRule type="cellIs" dxfId="501" priority="16" operator="equal">
      <formula>"Significant Positive"</formula>
    </cfRule>
  </conditionalFormatting>
  <conditionalFormatting sqref="R12:R27">
    <cfRule type="cellIs" dxfId="500" priority="1" operator="equal">
      <formula>"Minor Negative"</formula>
    </cfRule>
    <cfRule type="cellIs" dxfId="499" priority="2" operator="equal">
      <formula>"Significant Negative"</formula>
    </cfRule>
    <cfRule type="cellIs" dxfId="498" priority="3" operator="equal">
      <formula>"Minor Positive"</formula>
    </cfRule>
    <cfRule type="cellIs" dxfId="497" priority="4" operator="equal">
      <formula>"Significant Positive"</formula>
    </cfRule>
    <cfRule type="cellIs" dxfId="496" priority="5" operator="equal">
      <formula>"Neutral"</formula>
    </cfRule>
  </conditionalFormatting>
  <dataValidations count="7">
    <dataValidation type="list" allowBlank="1" showInputMessage="1" showErrorMessage="1" sqref="D12:D27 O12:O27" xr:uid="{18BA4E41-BB65-4816-8B96-83A10AC108C5}">
      <formula1>"Yes,No"</formula1>
    </dataValidation>
    <dataValidation type="list" allowBlank="1" showInputMessage="1" showErrorMessage="1" sqref="R12:R27 M12:M27" xr:uid="{06ED05D8-6C78-4DDD-87B3-7B8DAEFC8B49}">
      <formula1>"Significant Positive,Minor Positive,Neutral,Uncertain,Minor Negative,Significant Negative"</formula1>
    </dataValidation>
    <dataValidation type="list" allowBlank="1" showInputMessage="1" showErrorMessage="1" sqref="L12:L27" xr:uid="{4496E87F-01A2-48B3-B191-273927BAE130}">
      <formula1>"Permenant/Irreversible,Permenant/Reversible,Temporary/Irreversible,Temporary/Reversible,N/A"</formula1>
    </dataValidation>
    <dataValidation type="list" allowBlank="1" showInputMessage="1" showErrorMessage="1" sqref="K12:K27" xr:uid="{0150F3C2-2C97-4FC2-A430-C93369AABD51}">
      <formula1>"Localised,District-wide,Regional,National,N/A"</formula1>
    </dataValidation>
    <dataValidation type="list" allowBlank="1" showInputMessage="1" showErrorMessage="1" sqref="J12:J27" xr:uid="{1FEDDD0F-B539-4502-94B9-2F6464286A57}">
      <formula1>"Short(&lt;5yrs),Short/Medium,Medium(10yrs),Medium/Long,Long(20+yrs),N/A"</formula1>
    </dataValidation>
    <dataValidation type="list" allowBlank="1" showInputMessage="1" showErrorMessage="1" sqref="I12:I27" xr:uid="{89BF835A-F124-404E-B330-AFD2D5475089}">
      <formula1>"Low,Medium,High,N/A"</formula1>
    </dataValidation>
    <dataValidation type="list" allowBlank="1" showInputMessage="1" showErrorMessage="1" sqref="H12:H27" xr:uid="{D8DE4276-23EF-4055-9CCE-B409D98CF792}">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78C93-AA2C-403B-9F0A-806F3DFF5C0F}">
  <sheetPr>
    <tabColor theme="5" tint="0.59999389629810485"/>
  </sheetPr>
  <dimension ref="A1:X27"/>
  <sheetViews>
    <sheetView showGridLines="0" showWhiteSpace="0" topLeftCell="A23" zoomScale="80" zoomScaleNormal="80" zoomScaleSheetLayoutView="51" zoomScalePageLayoutView="20" workbookViewId="0">
      <pane xSplit="2" topLeftCell="O1" activePane="topRight" state="frozen"/>
      <selection activeCell="P6" sqref="P6"/>
      <selection pane="topRight" activeCell="Q25" sqref="Q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9.1796875" hidden="1" customWidth="1"/>
    <col min="23" max="23" width="8.7265625" hidden="1" customWidth="1"/>
    <col min="24" max="24" width="9.1796875" hidden="1" customWidth="1"/>
  </cols>
  <sheetData>
    <row r="1" spans="1:23">
      <c r="A1" s="7" t="s">
        <v>240</v>
      </c>
      <c r="B1" s="228"/>
      <c r="C1" s="45" t="s">
        <v>158</v>
      </c>
      <c r="D1" s="63"/>
      <c r="E1" s="63"/>
      <c r="F1" s="63"/>
      <c r="G1" s="63"/>
      <c r="H1" s="63"/>
      <c r="I1" s="1"/>
      <c r="J1" s="1"/>
      <c r="K1" s="1"/>
      <c r="L1" s="1"/>
      <c r="M1" s="1"/>
      <c r="N1" s="1"/>
      <c r="O1" s="1"/>
      <c r="P1" s="1"/>
      <c r="Q1" s="1"/>
      <c r="R1" s="1"/>
      <c r="S1" s="1"/>
    </row>
    <row r="2" spans="1:23">
      <c r="A2" s="7" t="s">
        <v>241</v>
      </c>
      <c r="B2" s="228"/>
      <c r="C2" s="45" t="s">
        <v>1322</v>
      </c>
      <c r="D2" s="63"/>
      <c r="E2" s="63"/>
      <c r="F2" s="63"/>
      <c r="G2" s="63"/>
      <c r="H2" s="63"/>
      <c r="I2" s="1"/>
      <c r="J2" s="1"/>
      <c r="K2" s="1"/>
      <c r="L2" s="1"/>
      <c r="M2" s="1"/>
      <c r="N2" s="1"/>
      <c r="O2" s="1"/>
      <c r="P2" s="1"/>
      <c r="Q2" s="1"/>
      <c r="R2" s="1"/>
      <c r="S2" s="1"/>
    </row>
    <row r="3" spans="1:23">
      <c r="A3" s="8" t="s">
        <v>242</v>
      </c>
      <c r="B3" s="229"/>
      <c r="C3" s="45"/>
      <c r="D3" s="63"/>
      <c r="E3" s="63"/>
      <c r="F3" s="63"/>
      <c r="G3" s="63"/>
      <c r="H3" s="63"/>
      <c r="I3" s="1"/>
      <c r="J3" s="1"/>
      <c r="K3" s="1"/>
      <c r="L3" s="1"/>
      <c r="M3" s="1"/>
      <c r="N3" s="1"/>
      <c r="O3" s="1"/>
      <c r="P3" s="1"/>
      <c r="Q3" s="1"/>
      <c r="R3" s="1"/>
      <c r="S3" s="1"/>
    </row>
    <row r="4" spans="1:23">
      <c r="A4" s="8" t="s">
        <v>243</v>
      </c>
      <c r="B4" s="229"/>
      <c r="C4" s="45" t="s">
        <v>1323</v>
      </c>
      <c r="D4" s="63"/>
      <c r="E4" s="63"/>
      <c r="F4" s="63"/>
      <c r="G4" s="63"/>
      <c r="H4" s="63"/>
      <c r="I4" s="1"/>
      <c r="J4" s="1"/>
      <c r="K4" s="1"/>
      <c r="L4" s="1"/>
      <c r="M4" s="1"/>
      <c r="N4" s="1"/>
      <c r="O4" s="1"/>
      <c r="P4" s="1"/>
      <c r="Q4" s="1"/>
      <c r="R4" s="1"/>
      <c r="S4" s="1"/>
    </row>
    <row r="5" spans="1:23">
      <c r="A5" s="8" t="s">
        <v>244</v>
      </c>
      <c r="B5" s="229"/>
      <c r="C5" s="14" t="s">
        <v>1324</v>
      </c>
      <c r="D5" s="63"/>
      <c r="E5" s="63"/>
      <c r="F5" s="63"/>
      <c r="G5" s="63"/>
      <c r="H5" s="63"/>
      <c r="I5" s="1"/>
      <c r="J5" s="1"/>
      <c r="K5" s="1"/>
      <c r="L5" s="1"/>
      <c r="M5" s="1"/>
      <c r="N5" s="1"/>
      <c r="O5" s="1"/>
      <c r="P5" s="1"/>
      <c r="Q5" s="1"/>
      <c r="R5" s="1"/>
      <c r="S5" s="1"/>
    </row>
    <row r="6" spans="1:23" ht="57" customHeight="1">
      <c r="A6" s="8" t="s">
        <v>245</v>
      </c>
      <c r="B6" s="229"/>
      <c r="C6" s="45" t="s">
        <v>1325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2225</v>
      </c>
      <c r="O12" s="227" t="s">
        <v>417</v>
      </c>
      <c r="P12" s="226" t="s">
        <v>598</v>
      </c>
      <c r="Q12" s="70" t="s">
        <v>638</v>
      </c>
      <c r="R12" s="218" t="s">
        <v>294</v>
      </c>
      <c r="S12" s="221" t="s">
        <v>424</v>
      </c>
      <c r="T12" s="56"/>
      <c r="W12" s="12">
        <f>MATCH($C$1,RAG!$B$1:$B$144, 0)</f>
        <v>81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1326</v>
      </c>
      <c r="O13" s="65" t="s">
        <v>417</v>
      </c>
      <c r="P13" s="53"/>
      <c r="Q13" s="53"/>
      <c r="R13" s="38" t="s">
        <v>294</v>
      </c>
      <c r="S13" s="67"/>
      <c r="T13" s="57"/>
      <c r="W13" s="12">
        <f>MATCH($C$1,RAG!$B$1:$B$144, 0)</f>
        <v>81</v>
      </c>
    </row>
    <row r="14" spans="1:23" ht="208" customHeight="1">
      <c r="A14" s="189" t="s">
        <v>432</v>
      </c>
      <c r="B14" s="41" t="s">
        <v>31</v>
      </c>
      <c r="C14" s="40" t="s">
        <v>433</v>
      </c>
      <c r="D14" s="11" t="s">
        <v>417</v>
      </c>
      <c r="E14" s="11">
        <f ca="1">COUNTIFS(INDIRECT("RAG!$C$"&amp;$W14&amp;":$AX$"&amp;$W14),E$11,RAG!$C$2:$AX$2,$B14)</f>
        <v>6</v>
      </c>
      <c r="F14" s="11">
        <f ca="1">COUNTIFS(INDIRECT("RAG!$C$"&amp;$W14&amp;":$AX$"&amp;$W14),F$11,RAG!$C$2:$AX$2,$B14)</f>
        <v>1</v>
      </c>
      <c r="G14" s="11">
        <f ca="1">COUNTIFS(INDIRECT("RAG!$C$"&amp;$W14&amp;":$AX$"&amp;$W14),G$11,RAG!$C$2:$AX$2,$B14)</f>
        <v>1</v>
      </c>
      <c r="H14" s="47" t="s">
        <v>230</v>
      </c>
      <c r="I14" s="47" t="s">
        <v>230</v>
      </c>
      <c r="J14" s="47" t="s">
        <v>230</v>
      </c>
      <c r="K14" s="47" t="s">
        <v>230</v>
      </c>
      <c r="L14" s="47" t="s">
        <v>230</v>
      </c>
      <c r="M14" s="38" t="s">
        <v>298</v>
      </c>
      <c r="N14" s="53" t="s">
        <v>1327</v>
      </c>
      <c r="O14" s="65" t="s">
        <v>417</v>
      </c>
      <c r="P14" s="53" t="s">
        <v>435</v>
      </c>
      <c r="Q14" s="70" t="s">
        <v>545</v>
      </c>
      <c r="R14" s="38" t="s">
        <v>295</v>
      </c>
      <c r="S14" s="53"/>
      <c r="T14" s="56"/>
      <c r="W14" s="12">
        <f>MATCH($C$1,RAG!$B$1:$B$144, 0)</f>
        <v>81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MATCH($C$1,RAG!$B$1:$B$144, 0)</f>
        <v>81</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MATCH($C$1,RAG!$B$1:$B$144, 0)</f>
        <v>81</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294</v>
      </c>
      <c r="S17" s="53"/>
      <c r="T17" s="58"/>
      <c r="W17" s="12">
        <f>MATCH($C$1,RAG!$B$1:$B$144, 0)</f>
        <v>81</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1328</v>
      </c>
      <c r="O18" s="65" t="s">
        <v>439</v>
      </c>
      <c r="P18" s="67"/>
      <c r="Q18" s="53"/>
      <c r="R18" s="38" t="s">
        <v>295</v>
      </c>
      <c r="S18" s="67"/>
      <c r="T18" s="56"/>
      <c r="W18" s="12">
        <f>MATCH($C$1,RAG!$B$1:$B$144, 0)</f>
        <v>81</v>
      </c>
    </row>
    <row r="19" spans="1:23" ht="139" customHeight="1">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42" t="s">
        <v>298</v>
      </c>
      <c r="N19" s="53" t="s">
        <v>1329</v>
      </c>
      <c r="O19" s="65" t="s">
        <v>439</v>
      </c>
      <c r="P19" s="53" t="s">
        <v>435</v>
      </c>
      <c r="Q19" s="53" t="s">
        <v>1917</v>
      </c>
      <c r="R19" s="38" t="s">
        <v>295</v>
      </c>
      <c r="S19" s="67"/>
      <c r="T19" s="56"/>
      <c r="W19" s="12">
        <f>MATCH($C$1,RAG!$B$1:$B$144, 0)</f>
        <v>81</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1330</v>
      </c>
      <c r="O20" s="65" t="s">
        <v>439</v>
      </c>
      <c r="P20" s="53"/>
      <c r="Q20" s="53"/>
      <c r="R20" s="38" t="s">
        <v>294</v>
      </c>
      <c r="S20" s="53"/>
      <c r="T20" s="58"/>
      <c r="W20" s="12">
        <f>MATCH($C$1,RAG!$B$1:$B$144, 0)</f>
        <v>81</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938</v>
      </c>
      <c r="O21" s="65" t="s">
        <v>417</v>
      </c>
      <c r="P21" s="67"/>
      <c r="Q21" s="53"/>
      <c r="R21" s="38" t="s">
        <v>295</v>
      </c>
      <c r="S21" s="53"/>
      <c r="T21" s="58"/>
      <c r="W21" s="12">
        <f>MATCH($C$1,RAG!$B$1:$B$144, 0)</f>
        <v>81</v>
      </c>
    </row>
    <row r="22" spans="1:23" ht="263.14999999999998"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1331</v>
      </c>
      <c r="O22" s="65" t="s">
        <v>417</v>
      </c>
      <c r="P22" s="53" t="s">
        <v>528</v>
      </c>
      <c r="Q22" s="53" t="s">
        <v>529</v>
      </c>
      <c r="R22" s="38" t="s">
        <v>300</v>
      </c>
      <c r="S22" s="73" t="s">
        <v>468</v>
      </c>
      <c r="T22" s="56"/>
      <c r="W22" s="12">
        <f>MATCH($C$1,RAG!$B$1:$B$144, 0)</f>
        <v>81</v>
      </c>
    </row>
    <row r="23" spans="1:23" ht="166.5"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MATCH($C$1,RAG!$B$1:$B$144, 0)</f>
        <v>81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2226</v>
      </c>
      <c r="O24" s="65" t="s">
        <v>439</v>
      </c>
      <c r="P24" s="53"/>
      <c r="Q24" s="70"/>
      <c r="R24" s="38" t="s">
        <v>295</v>
      </c>
      <c r="S24" s="53"/>
      <c r="T24" s="58"/>
      <c r="W24" s="12">
        <f>MATCH($C$1,RAG!$B$1:$B$144, 0)</f>
        <v>81</v>
      </c>
    </row>
    <row r="25" spans="1:23" ht="344.15" customHeight="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300</v>
      </c>
      <c r="N25" s="53" t="s">
        <v>942</v>
      </c>
      <c r="O25" s="65" t="s">
        <v>439</v>
      </c>
      <c r="P25" s="53" t="s">
        <v>483</v>
      </c>
      <c r="Q25" s="53" t="s">
        <v>2227</v>
      </c>
      <c r="R25" s="38" t="s">
        <v>300</v>
      </c>
      <c r="S25" s="67"/>
      <c r="T25" s="58"/>
      <c r="W25" s="12">
        <f>MATCH($C$1,RAG!$B$1:$B$144, 0)</f>
        <v>81</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1332</v>
      </c>
      <c r="O26" s="65" t="s">
        <v>439</v>
      </c>
      <c r="P26" s="46" t="s">
        <v>487</v>
      </c>
      <c r="Q26" s="46" t="s">
        <v>488</v>
      </c>
      <c r="R26" s="38" t="s">
        <v>298</v>
      </c>
      <c r="S26" s="67"/>
      <c r="T26" s="58"/>
      <c r="W26" s="12">
        <f>MATCH($C$1,RAG!$B$1:$B$144, 0)</f>
        <v>81</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MATCH($C$1,RAG!$B$1:$B$144, 0)</f>
        <v>81</v>
      </c>
    </row>
  </sheetData>
  <sheetProtection algorithmName="SHA-512" hashValue="Px8mOEm4HPfgUI2BbKQAtOZ2nCJf8C+kRXTKEOmzIJbneUGOZz7N+exglicDUerehjxNBD8w+0zjtKjaVt7vaw==" saltValue="wPxdvQxkm+kHYPkheg8cNw==" spinCount="100000" sheet="1" objects="1" scenarios="1"/>
  <mergeCells count="3">
    <mergeCell ref="A10:C10"/>
    <mergeCell ref="D10:G10"/>
    <mergeCell ref="H10:S10"/>
  </mergeCells>
  <conditionalFormatting sqref="E12:E27">
    <cfRule type="cellIs" dxfId="495" priority="65" operator="greaterThan">
      <formula>0</formula>
    </cfRule>
  </conditionalFormatting>
  <conditionalFormatting sqref="F12:F14 F16:F27">
    <cfRule type="cellIs" dxfId="494" priority="64" operator="greaterThan">
      <formula>0</formula>
    </cfRule>
  </conditionalFormatting>
  <conditionalFormatting sqref="G12:G14 G16:G27">
    <cfRule type="cellIs" dxfId="493" priority="63" operator="greaterThan">
      <formula>0</formula>
    </cfRule>
  </conditionalFormatting>
  <conditionalFormatting sqref="M12:M27">
    <cfRule type="cellIs" dxfId="492" priority="11" operator="equal">
      <formula>"Minor Negative"</formula>
    </cfRule>
    <cfRule type="cellIs" dxfId="491" priority="12" operator="equal">
      <formula>"Significant Negative"</formula>
    </cfRule>
    <cfRule type="cellIs" dxfId="490" priority="13" operator="equal">
      <formula>"Minor Positive"</formula>
    </cfRule>
    <cfRule type="cellIs" dxfId="489" priority="14" operator="equal">
      <formula>"Significant Positive"</formula>
    </cfRule>
    <cfRule type="cellIs" dxfId="488" priority="15" operator="equal">
      <formula>"Neutral"</formula>
    </cfRule>
  </conditionalFormatting>
  <conditionalFormatting sqref="N21">
    <cfRule type="cellIs" dxfId="487" priority="41" operator="equal">
      <formula>"Significant Negative"</formula>
    </cfRule>
    <cfRule type="cellIs" dxfId="486" priority="42" operator="equal">
      <formula>"Minor Negative"</formula>
    </cfRule>
    <cfRule type="cellIs" dxfId="485" priority="43" operator="equal">
      <formula>"Uncertain"</formula>
    </cfRule>
    <cfRule type="cellIs" dxfId="484" priority="44" operator="equal">
      <formula>"Neutral"</formula>
    </cfRule>
    <cfRule type="cellIs" dxfId="483" priority="45" operator="equal">
      <formula>"Minor Positive"</formula>
    </cfRule>
    <cfRule type="cellIs" dxfId="482" priority="46" operator="equal">
      <formula>"Significant Positive"</formula>
    </cfRule>
  </conditionalFormatting>
  <conditionalFormatting sqref="R12:R27">
    <cfRule type="cellIs" dxfId="481" priority="1" operator="equal">
      <formula>"Minor Negative"</formula>
    </cfRule>
    <cfRule type="cellIs" dxfId="480" priority="2" operator="equal">
      <formula>"Significant Negative"</formula>
    </cfRule>
    <cfRule type="cellIs" dxfId="479" priority="3" operator="equal">
      <formula>"Minor Positive"</formula>
    </cfRule>
    <cfRule type="cellIs" dxfId="478" priority="4" operator="equal">
      <formula>"Significant Positive"</formula>
    </cfRule>
    <cfRule type="cellIs" dxfId="477" priority="5" operator="equal">
      <formula>"Neutral"</formula>
    </cfRule>
  </conditionalFormatting>
  <dataValidations count="7">
    <dataValidation type="list" allowBlank="1" showInputMessage="1" showErrorMessage="1" sqref="H12:H27" xr:uid="{6F330860-2E66-4B6E-983E-E35ADD27F161}">
      <formula1>"Direct,Indirect,N/A"</formula1>
    </dataValidation>
    <dataValidation type="list" allowBlank="1" showInputMessage="1" showErrorMessage="1" sqref="I12:I27" xr:uid="{BE5D3B71-AFF6-444E-9BA8-B3BBC7FD607B}">
      <formula1>"Low,Medium,High,N/A"</formula1>
    </dataValidation>
    <dataValidation type="list" allowBlank="1" showInputMessage="1" showErrorMessage="1" sqref="J12:J27" xr:uid="{C83CDC00-3BCA-40A4-A03C-8A70629FB78B}">
      <formula1>"Short(&lt;5yrs),Short/Medium,Medium(10yrs),Medium/Long,Long(20+yrs),N/A"</formula1>
    </dataValidation>
    <dataValidation type="list" allowBlank="1" showInputMessage="1" showErrorMessage="1" sqref="K12:K27" xr:uid="{BAE66290-4ADF-47CF-B160-98248D931429}">
      <formula1>"Localised,District-wide,Regional,National,N/A"</formula1>
    </dataValidation>
    <dataValidation type="list" allowBlank="1" showInputMessage="1" showErrorMessage="1" sqref="L12:L27" xr:uid="{369F2FF7-17C9-456D-8DA7-993A45B9A9DC}">
      <formula1>"Permenant/Irreversible,Permenant/Reversible,Temporary/Irreversible,Temporary/Reversible,N/A"</formula1>
    </dataValidation>
    <dataValidation type="list" allowBlank="1" showInputMessage="1" showErrorMessage="1" sqref="R12:R27 M12:M27" xr:uid="{227D06DC-D4AF-4B63-BA85-7FD421939BD1}">
      <formula1>"Significant Positive,Minor Positive,Neutral,Uncertain,Minor Negative,Significant Negative"</formula1>
    </dataValidation>
    <dataValidation type="list" allowBlank="1" showInputMessage="1" showErrorMessage="1" sqref="D12:D27 O12:O27" xr:uid="{D5367D39-2FA2-4C72-A130-3BF269346C53}">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EF5B3-BBDB-48CC-AF08-01D235488F43}">
  <sheetPr>
    <tabColor theme="5" tint="0.59999389629810485"/>
  </sheetPr>
  <dimension ref="A1:X27"/>
  <sheetViews>
    <sheetView showGridLines="0" showWhiteSpace="0" zoomScale="90" zoomScaleNormal="90" zoomScaleSheetLayoutView="51" zoomScalePageLayoutView="20" workbookViewId="0">
      <pane xSplit="2" topLeftCell="C1" activePane="topRight" state="frozen"/>
      <selection activeCell="P6" sqref="P6"/>
      <selection pane="topRight" activeCell="C1" sqref="C1"/>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9.1796875" hidden="1" customWidth="1"/>
    <col min="23" max="23" width="8.7265625" hidden="1" customWidth="1"/>
    <col min="24" max="24" width="9.1796875" hidden="1" customWidth="1"/>
  </cols>
  <sheetData>
    <row r="1" spans="1:23">
      <c r="A1" s="7" t="s">
        <v>240</v>
      </c>
      <c r="B1" s="228"/>
      <c r="C1" s="45" t="s">
        <v>159</v>
      </c>
      <c r="D1" s="63"/>
      <c r="E1" s="63"/>
      <c r="F1" s="63"/>
      <c r="G1" s="63"/>
      <c r="H1" s="63"/>
      <c r="I1" s="1"/>
      <c r="J1" s="1"/>
      <c r="K1" s="1"/>
      <c r="L1" s="1"/>
      <c r="M1" s="1"/>
      <c r="N1" s="1"/>
      <c r="O1" s="1"/>
      <c r="P1" s="1"/>
      <c r="Q1" s="1"/>
      <c r="R1" s="1"/>
      <c r="S1" s="1"/>
    </row>
    <row r="2" spans="1:23">
      <c r="A2" s="7" t="s">
        <v>241</v>
      </c>
      <c r="B2" s="228"/>
      <c r="C2" s="45" t="s">
        <v>1333</v>
      </c>
      <c r="D2" s="63"/>
      <c r="E2" s="63"/>
      <c r="F2" s="63"/>
      <c r="G2" s="63"/>
      <c r="H2" s="63"/>
      <c r="I2" s="1"/>
      <c r="J2" s="1"/>
      <c r="K2" s="1"/>
      <c r="L2" s="1"/>
      <c r="M2" s="1"/>
      <c r="N2" s="1"/>
      <c r="O2" s="1"/>
      <c r="P2" s="1"/>
      <c r="Q2" s="1"/>
      <c r="R2" s="1"/>
      <c r="S2" s="1"/>
    </row>
    <row r="3" spans="1:23">
      <c r="A3" s="8" t="s">
        <v>242</v>
      </c>
      <c r="B3" s="229"/>
      <c r="C3" s="45" t="s">
        <v>70</v>
      </c>
      <c r="D3" s="63"/>
      <c r="E3" s="63"/>
      <c r="F3" s="63"/>
      <c r="G3" s="63"/>
      <c r="H3" s="63"/>
      <c r="I3" s="1"/>
      <c r="J3" s="1"/>
      <c r="K3" s="1"/>
      <c r="L3" s="1"/>
      <c r="M3" s="1"/>
      <c r="N3" s="1"/>
      <c r="O3" s="1"/>
      <c r="P3" s="1"/>
      <c r="Q3" s="1"/>
      <c r="R3" s="1"/>
      <c r="S3" s="1"/>
    </row>
    <row r="4" spans="1:23">
      <c r="A4" s="8" t="s">
        <v>243</v>
      </c>
      <c r="B4" s="229"/>
      <c r="C4" s="45" t="s">
        <v>1334</v>
      </c>
      <c r="D4" s="63"/>
      <c r="E4" s="63"/>
      <c r="F4" s="63"/>
      <c r="G4" s="63"/>
      <c r="H4" s="63"/>
      <c r="I4" s="1"/>
      <c r="J4" s="1"/>
      <c r="K4" s="1"/>
      <c r="L4" s="1"/>
      <c r="M4" s="1"/>
      <c r="N4" s="1"/>
      <c r="O4" s="1"/>
      <c r="P4" s="1"/>
      <c r="Q4" s="1"/>
      <c r="R4" s="1"/>
      <c r="S4" s="1"/>
    </row>
    <row r="5" spans="1:23">
      <c r="A5" s="8" t="s">
        <v>244</v>
      </c>
      <c r="B5" s="229"/>
      <c r="C5" s="14" t="s">
        <v>1335</v>
      </c>
      <c r="D5" s="63"/>
      <c r="E5" s="63"/>
      <c r="F5" s="63"/>
      <c r="G5" s="63"/>
      <c r="H5" s="63"/>
      <c r="I5" s="1"/>
      <c r="J5" s="1"/>
      <c r="K5" s="1"/>
      <c r="L5" s="1"/>
      <c r="M5" s="1"/>
      <c r="N5" s="1"/>
      <c r="O5" s="1"/>
      <c r="P5" s="1"/>
      <c r="Q5" s="1"/>
      <c r="R5" s="1"/>
      <c r="S5" s="1"/>
    </row>
    <row r="6" spans="1:23">
      <c r="A6" s="8" t="s">
        <v>245</v>
      </c>
      <c r="B6" s="229"/>
      <c r="C6" s="45" t="s">
        <v>1336</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5">
        <v>46296</v>
      </c>
      <c r="D9" s="1" t="s">
        <v>405</v>
      </c>
      <c r="E9" s="1"/>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87.5" customHeight="1">
      <c r="A12" s="233" t="s">
        <v>415</v>
      </c>
      <c r="B12" s="215" t="s">
        <v>30</v>
      </c>
      <c r="C12" s="216" t="s">
        <v>416</v>
      </c>
      <c r="D12" s="217" t="s">
        <v>417</v>
      </c>
      <c r="E12" s="217">
        <f ca="1">COUNTIFS(INDIRECT("RAG!$C$"&amp;$W12&amp;":$AX$"&amp;$W12),E$11,RAG!$C$2:$AX$2,$B12)</f>
        <v>0</v>
      </c>
      <c r="F12" s="217">
        <f ca="1">COUNTIFS(INDIRECT("RAG!$C$"&amp;$W12&amp;":$AX$"&amp;$W12),F$11,RAG!$C$2:$AX$2,$B12)</f>
        <v>2</v>
      </c>
      <c r="G12" s="217">
        <f ca="1">COUNTIFS(INDIRECT("RAG!$C$"&amp;$W12&amp;":$AX$"&amp;$W12),G$11,RAG!$C$2:$AX$2,$B12)</f>
        <v>5</v>
      </c>
      <c r="H12" s="119" t="s">
        <v>418</v>
      </c>
      <c r="I12" s="119" t="s">
        <v>419</v>
      </c>
      <c r="J12" s="119" t="s">
        <v>420</v>
      </c>
      <c r="K12" s="119" t="s">
        <v>421</v>
      </c>
      <c r="L12" s="119" t="s">
        <v>430</v>
      </c>
      <c r="M12" s="218" t="s">
        <v>298</v>
      </c>
      <c r="N12" s="226" t="s">
        <v>2228</v>
      </c>
      <c r="O12" s="227" t="s">
        <v>417</v>
      </c>
      <c r="P12" s="226" t="s">
        <v>423</v>
      </c>
      <c r="Q12" s="70" t="s">
        <v>2162</v>
      </c>
      <c r="R12" s="218" t="s">
        <v>294</v>
      </c>
      <c r="S12" s="221" t="s">
        <v>424</v>
      </c>
      <c r="T12" s="56"/>
      <c r="W12" s="12">
        <f>MATCH($C$1,RAG!$B$1:$B$144, 0)</f>
        <v>82</v>
      </c>
    </row>
    <row r="13" spans="1:23" ht="170.1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1337</v>
      </c>
      <c r="O13" s="65" t="s">
        <v>417</v>
      </c>
      <c r="P13" s="53"/>
      <c r="Q13" s="53"/>
      <c r="R13" s="38" t="s">
        <v>294</v>
      </c>
      <c r="S13" s="12"/>
      <c r="T13" s="57"/>
      <c r="W13" s="12">
        <f>MATCH($C$1,RAG!$B$1:$B$144, 0)</f>
        <v>82</v>
      </c>
    </row>
    <row r="14" spans="1:23" ht="208" customHeight="1">
      <c r="A14" s="189" t="s">
        <v>432</v>
      </c>
      <c r="B14" s="41" t="s">
        <v>31</v>
      </c>
      <c r="C14" s="40" t="s">
        <v>433</v>
      </c>
      <c r="D14" s="11" t="s">
        <v>417</v>
      </c>
      <c r="E14" s="11">
        <f ca="1">COUNTIFS(INDIRECT("RAG!$C$"&amp;$W14&amp;":$AX$"&amp;$W14),E$11,RAG!$C$2:$AX$2,$B14)</f>
        <v>5</v>
      </c>
      <c r="F14" s="11">
        <f ca="1">COUNTIFS(INDIRECT("RAG!$C$"&amp;$W14&amp;":$AX$"&amp;$W14),F$11,RAG!$C$2:$AX$2,$B14)</f>
        <v>1</v>
      </c>
      <c r="G14" s="11">
        <f ca="1">COUNTIFS(INDIRECT("RAG!$C$"&amp;$W14&amp;":$AX$"&amp;$W14),G$11,RAG!$C$2:$AX$2,$B14)</f>
        <v>2</v>
      </c>
      <c r="H14" s="47" t="s">
        <v>230</v>
      </c>
      <c r="I14" s="47" t="s">
        <v>230</v>
      </c>
      <c r="J14" s="47" t="s">
        <v>230</v>
      </c>
      <c r="K14" s="47" t="s">
        <v>230</v>
      </c>
      <c r="L14" s="47" t="s">
        <v>230</v>
      </c>
      <c r="M14" s="38" t="s">
        <v>298</v>
      </c>
      <c r="N14" s="53" t="s">
        <v>1338</v>
      </c>
      <c r="O14" s="65" t="s">
        <v>417</v>
      </c>
      <c r="P14" s="53" t="s">
        <v>435</v>
      </c>
      <c r="Q14" s="46" t="s">
        <v>436</v>
      </c>
      <c r="R14" s="38" t="s">
        <v>295</v>
      </c>
      <c r="S14" s="71"/>
      <c r="T14" s="56"/>
      <c r="W14" s="12">
        <f>MATCH($C$1,RAG!$B$1:$B$144, 0)</f>
        <v>82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12"/>
      <c r="T15" s="58"/>
      <c r="W15" s="12">
        <f>MATCH($C$1,RAG!$B$1:$B$144, 0)</f>
        <v>82</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12"/>
      <c r="T16" s="58"/>
      <c r="W16" s="12">
        <f>MATCH($C$1,RAG!$B$1:$B$144, 0)</f>
        <v>82</v>
      </c>
    </row>
    <row r="17" spans="1:23" ht="93"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857</v>
      </c>
      <c r="O17" s="65" t="s">
        <v>417</v>
      </c>
      <c r="P17" s="67"/>
      <c r="Q17" s="67"/>
      <c r="R17" s="38" t="s">
        <v>295</v>
      </c>
      <c r="S17" s="48"/>
      <c r="T17" s="58"/>
      <c r="W17" s="12">
        <f>MATCH($C$1,RAG!$B$1:$B$144, 0)</f>
        <v>82</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1339</v>
      </c>
      <c r="O18" s="65" t="s">
        <v>417</v>
      </c>
      <c r="P18" s="53" t="s">
        <v>435</v>
      </c>
      <c r="Q18" s="46" t="s">
        <v>436</v>
      </c>
      <c r="R18" s="38" t="s">
        <v>295</v>
      </c>
      <c r="S18" s="12"/>
      <c r="T18" s="56"/>
      <c r="W18" s="12">
        <f>MATCH($C$1,RAG!$B$1:$B$144, 0)</f>
        <v>82</v>
      </c>
    </row>
    <row r="19" spans="1:23" ht="139" customHeight="1">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418</v>
      </c>
      <c r="I19" s="47" t="s">
        <v>419</v>
      </c>
      <c r="J19" s="47" t="s">
        <v>453</v>
      </c>
      <c r="K19" s="47" t="s">
        <v>429</v>
      </c>
      <c r="L19" s="47" t="s">
        <v>430</v>
      </c>
      <c r="M19" s="38" t="s">
        <v>298</v>
      </c>
      <c r="N19" s="53" t="s">
        <v>1340</v>
      </c>
      <c r="O19" s="65" t="s">
        <v>439</v>
      </c>
      <c r="P19" s="53" t="s">
        <v>435</v>
      </c>
      <c r="Q19" s="46" t="s">
        <v>436</v>
      </c>
      <c r="R19" s="38" t="s">
        <v>295</v>
      </c>
      <c r="S19" s="12"/>
      <c r="T19" s="56"/>
      <c r="W19" s="12">
        <f>MATCH($C$1,RAG!$B$1:$B$144, 0)</f>
        <v>82</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458</v>
      </c>
      <c r="J20" s="47" t="s">
        <v>453</v>
      </c>
      <c r="K20" s="47" t="s">
        <v>421</v>
      </c>
      <c r="L20" s="47" t="s">
        <v>430</v>
      </c>
      <c r="M20" s="38" t="s">
        <v>294</v>
      </c>
      <c r="N20" s="53" t="s">
        <v>1341</v>
      </c>
      <c r="O20" s="65" t="s">
        <v>439</v>
      </c>
      <c r="P20" s="53" t="s">
        <v>435</v>
      </c>
      <c r="Q20" s="53" t="s">
        <v>1917</v>
      </c>
      <c r="R20" s="38" t="s">
        <v>295</v>
      </c>
      <c r="S20" s="48"/>
      <c r="T20" s="58"/>
      <c r="W20" s="12">
        <f>MATCH($C$1,RAG!$B$1:$B$144, 0)</f>
        <v>82</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1342</v>
      </c>
      <c r="O21" s="65" t="s">
        <v>417</v>
      </c>
      <c r="P21" s="67"/>
      <c r="Q21" s="53"/>
      <c r="R21" s="38" t="s">
        <v>295</v>
      </c>
      <c r="S21" s="48"/>
      <c r="T21" s="58"/>
      <c r="W21" s="12">
        <f>MATCH($C$1,RAG!$B$1:$B$144, 0)</f>
        <v>82</v>
      </c>
    </row>
    <row r="22" spans="1:23" ht="183" customHeight="1">
      <c r="A22" s="189" t="s">
        <v>463</v>
      </c>
      <c r="B22" s="41" t="s">
        <v>15</v>
      </c>
      <c r="C22" s="40" t="s">
        <v>464</v>
      </c>
      <c r="D22" s="11" t="s">
        <v>417</v>
      </c>
      <c r="E22" s="11">
        <f ca="1">COUNTIFS(INDIRECT("RAG!$C$"&amp;$W22&amp;":$AX$"&amp;$W22),E$11,RAG!$C$2:$AX$2,$B22)</f>
        <v>3</v>
      </c>
      <c r="F22" s="11">
        <f ca="1">COUNTIFS(INDIRECT("RAG!$C$"&amp;$W22&amp;":$AX$"&amp;$W22),F$11,RAG!$C$2:$AX$2,$B22)</f>
        <v>0</v>
      </c>
      <c r="G22" s="11">
        <f ca="1">COUNTIFS(INDIRECT("RAG!$C$"&amp;$W22&amp;":$AX$"&amp;$W22),G$11,RAG!$C$2:$AX$2,$B22)</f>
        <v>2</v>
      </c>
      <c r="H22" s="47" t="s">
        <v>418</v>
      </c>
      <c r="I22" s="47" t="s">
        <v>458</v>
      </c>
      <c r="J22" s="47" t="s">
        <v>453</v>
      </c>
      <c r="K22" s="47" t="s">
        <v>421</v>
      </c>
      <c r="L22" s="47" t="s">
        <v>430</v>
      </c>
      <c r="M22" s="38" t="s">
        <v>300</v>
      </c>
      <c r="N22" s="53" t="s">
        <v>1343</v>
      </c>
      <c r="O22" s="65" t="s">
        <v>417</v>
      </c>
      <c r="P22" s="53" t="s">
        <v>466</v>
      </c>
      <c r="Q22" s="53" t="s">
        <v>1157</v>
      </c>
      <c r="R22" s="38" t="s">
        <v>300</v>
      </c>
      <c r="S22" s="73" t="s">
        <v>468</v>
      </c>
      <c r="T22" s="56"/>
      <c r="W22" s="12">
        <f>MATCH($C$1,RAG!$B$1:$B$144, 0)</f>
        <v>82</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419</v>
      </c>
      <c r="J23" s="47" t="s">
        <v>471</v>
      </c>
      <c r="K23" s="47" t="s">
        <v>421</v>
      </c>
      <c r="L23" s="47" t="s">
        <v>430</v>
      </c>
      <c r="M23" s="38" t="s">
        <v>298</v>
      </c>
      <c r="N23" s="53" t="s">
        <v>858</v>
      </c>
      <c r="O23" s="65" t="s">
        <v>417</v>
      </c>
      <c r="P23" s="89" t="s">
        <v>473</v>
      </c>
      <c r="Q23" s="53" t="s">
        <v>1383</v>
      </c>
      <c r="R23" s="38" t="s">
        <v>295</v>
      </c>
      <c r="S23" s="12"/>
      <c r="T23" s="56"/>
      <c r="W23" s="12">
        <f>MATCH($C$1,RAG!$B$1:$B$144, 0)</f>
        <v>82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1344</v>
      </c>
      <c r="O24" s="65" t="s">
        <v>439</v>
      </c>
      <c r="P24" s="53"/>
      <c r="Q24" s="46" t="s">
        <v>479</v>
      </c>
      <c r="R24" s="38" t="s">
        <v>295</v>
      </c>
      <c r="S24" s="48"/>
      <c r="T24" s="58"/>
      <c r="W24" s="12">
        <f>MATCH($C$1,RAG!$B$1:$B$144, 0)</f>
        <v>82</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1345</v>
      </c>
      <c r="O25" s="65" t="s">
        <v>439</v>
      </c>
      <c r="P25" s="53" t="s">
        <v>483</v>
      </c>
      <c r="Q25" s="53" t="s">
        <v>484</v>
      </c>
      <c r="R25" s="38" t="s">
        <v>295</v>
      </c>
      <c r="S25" s="12"/>
      <c r="T25" s="58"/>
      <c r="W25" s="12">
        <f>MATCH($C$1,RAG!$B$1:$B$144, 0)</f>
        <v>82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11" t="s">
        <v>2229</v>
      </c>
      <c r="O26" s="65" t="s">
        <v>439</v>
      </c>
      <c r="P26" s="46" t="s">
        <v>487</v>
      </c>
      <c r="Q26" s="46" t="s">
        <v>1346</v>
      </c>
      <c r="R26" s="38" t="s">
        <v>295</v>
      </c>
      <c r="S26" s="12"/>
      <c r="T26" s="58"/>
      <c r="W26" s="12">
        <f>MATCH($C$1,RAG!$B$1:$B$144, 0)</f>
        <v>82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418</v>
      </c>
      <c r="I27" s="47" t="s">
        <v>427</v>
      </c>
      <c r="J27" s="47" t="s">
        <v>491</v>
      </c>
      <c r="K27" s="47" t="s">
        <v>421</v>
      </c>
      <c r="L27" s="47" t="s">
        <v>430</v>
      </c>
      <c r="M27" s="38" t="s">
        <v>300</v>
      </c>
      <c r="N27" s="53" t="s">
        <v>1160</v>
      </c>
      <c r="O27" s="65" t="s">
        <v>417</v>
      </c>
      <c r="P27" s="53" t="s">
        <v>493</v>
      </c>
      <c r="Q27" s="53" t="s">
        <v>518</v>
      </c>
      <c r="R27" s="38" t="s">
        <v>297</v>
      </c>
      <c r="S27" s="12"/>
      <c r="T27" s="58"/>
      <c r="W27" s="12">
        <f>MATCH($C$1,RAG!$B$1:$B$144, 0)</f>
        <v>82</v>
      </c>
    </row>
  </sheetData>
  <sheetProtection algorithmName="SHA-512" hashValue="zkH2l4J0VWWv8QOTgcmCPxChJEpOhBctswxXnSpxtNEDnWYkWgsHmfVgxSkt0MbTSLNI/Bn6OGcl2rvNW+JGJw==" saltValue="dYFc4wNXb1SuQ9YZ7UG43w==" spinCount="100000" sheet="1" objects="1" scenarios="1"/>
  <mergeCells count="3">
    <mergeCell ref="A10:C10"/>
    <mergeCell ref="D10:G10"/>
    <mergeCell ref="H10:S10"/>
  </mergeCells>
  <conditionalFormatting sqref="E12:E27">
    <cfRule type="cellIs" dxfId="476" priority="56" operator="greaterThan">
      <formula>0</formula>
    </cfRule>
  </conditionalFormatting>
  <conditionalFormatting sqref="F12:F14 F16:F27">
    <cfRule type="cellIs" dxfId="475" priority="55" operator="greaterThan">
      <formula>0</formula>
    </cfRule>
  </conditionalFormatting>
  <conditionalFormatting sqref="G12:G14 G16:G27">
    <cfRule type="cellIs" dxfId="474" priority="54" operator="greaterThan">
      <formula>0</formula>
    </cfRule>
  </conditionalFormatting>
  <conditionalFormatting sqref="M12:M27">
    <cfRule type="cellIs" dxfId="473" priority="11" operator="equal">
      <formula>"Minor Negative"</formula>
    </cfRule>
    <cfRule type="cellIs" dxfId="472" priority="12" operator="equal">
      <formula>"Significant Negative"</formula>
    </cfRule>
    <cfRule type="cellIs" dxfId="471" priority="13" operator="equal">
      <formula>"Minor Positive"</formula>
    </cfRule>
    <cfRule type="cellIs" dxfId="470" priority="14" operator="equal">
      <formula>"Significant Positive"</formula>
    </cfRule>
    <cfRule type="cellIs" dxfId="469" priority="15" operator="equal">
      <formula>"Neutral"</formula>
    </cfRule>
  </conditionalFormatting>
  <conditionalFormatting sqref="N21">
    <cfRule type="cellIs" dxfId="468" priority="16" operator="equal">
      <formula>"Significant Negative"</formula>
    </cfRule>
    <cfRule type="cellIs" dxfId="467" priority="17" operator="equal">
      <formula>"Minor Negative"</formula>
    </cfRule>
    <cfRule type="cellIs" dxfId="466" priority="18" operator="equal">
      <formula>"Uncertain"</formula>
    </cfRule>
    <cfRule type="cellIs" dxfId="465" priority="19" operator="equal">
      <formula>"Neutral"</formula>
    </cfRule>
    <cfRule type="cellIs" dxfId="464" priority="20" operator="equal">
      <formula>"Minor Positive"</formula>
    </cfRule>
    <cfRule type="cellIs" dxfId="463" priority="21" operator="equal">
      <formula>"Significant Positive"</formula>
    </cfRule>
  </conditionalFormatting>
  <conditionalFormatting sqref="R12:R27">
    <cfRule type="cellIs" dxfId="462" priority="1" operator="equal">
      <formula>"Minor Negative"</formula>
    </cfRule>
    <cfRule type="cellIs" dxfId="461" priority="2" operator="equal">
      <formula>"Significant Negative"</formula>
    </cfRule>
    <cfRule type="cellIs" dxfId="460" priority="3" operator="equal">
      <formula>"Minor Positive"</formula>
    </cfRule>
    <cfRule type="cellIs" dxfId="459" priority="4" operator="equal">
      <formula>"Significant Positive"</formula>
    </cfRule>
    <cfRule type="cellIs" dxfId="458" priority="5" operator="equal">
      <formula>"Neutral"</formula>
    </cfRule>
  </conditionalFormatting>
  <dataValidations count="7">
    <dataValidation type="list" allowBlank="1" showInputMessage="1" showErrorMessage="1" sqref="D12:D27 O12:O27" xr:uid="{F9B5E7C5-6F31-4F07-993A-7B66BD822AB4}">
      <formula1>"Yes,No"</formula1>
    </dataValidation>
    <dataValidation type="list" allowBlank="1" showInputMessage="1" showErrorMessage="1" sqref="R12:R27 M12:M27" xr:uid="{55FE7E26-B946-44CC-923D-2DCF44C1BAF8}">
      <formula1>"Significant Positive,Minor Positive,Neutral,Uncertain,Minor Negative,Significant Negative"</formula1>
    </dataValidation>
    <dataValidation type="list" allowBlank="1" showInputMessage="1" showErrorMessage="1" sqref="L12:L27" xr:uid="{1D4FCE08-5491-452A-8793-ABD6923A5FBB}">
      <formula1>"Permenant/Irreversible,Permenant/Reversible,Temporary/Irreversible,Temporary/Reversible,N/A"</formula1>
    </dataValidation>
    <dataValidation type="list" allowBlank="1" showInputMessage="1" showErrorMessage="1" sqref="K12:K27" xr:uid="{5103D637-66D5-498E-BCA1-4CB7C336AD77}">
      <formula1>"Localised,District-wide,Regional,National,N/A"</formula1>
    </dataValidation>
    <dataValidation type="list" allowBlank="1" showInputMessage="1" showErrorMessage="1" sqref="J12:J27" xr:uid="{5AB13DB0-2435-4B4E-91C3-287B1F404D7C}">
      <formula1>"Short(&lt;5yrs),Short/Medium,Medium(10yrs),Medium/Long,Long(20+yrs),N/A"</formula1>
    </dataValidation>
    <dataValidation type="list" allowBlank="1" showInputMessage="1" showErrorMessage="1" sqref="I12:I27" xr:uid="{7EF8AE8F-29A8-4054-A9E5-6581AB0DA2C2}">
      <formula1>"Low,Medium,High,N/A"</formula1>
    </dataValidation>
    <dataValidation type="list" allowBlank="1" showInputMessage="1" showErrorMessage="1" sqref="H12:H27" xr:uid="{403F08DA-72F1-454B-A92E-52E38B1A022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F601-AC26-4CAD-941B-1A6BF9AB858C}">
  <sheetPr codeName="Sheet48">
    <tabColor theme="5" tint="0.59999389629810485"/>
  </sheetPr>
  <dimension ref="A1:W27"/>
  <sheetViews>
    <sheetView showGridLines="0" showWhiteSpace="0" topLeftCell="C23" zoomScale="60" zoomScaleNormal="60" zoomScaleSheetLayoutView="51" zoomScalePageLayoutView="20" workbookViewId="0">
      <selection activeCell="N30" sqref="N30"/>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160</v>
      </c>
      <c r="D1" s="63"/>
      <c r="E1" s="63"/>
      <c r="F1" s="63"/>
      <c r="G1" s="63"/>
      <c r="H1" s="63"/>
      <c r="I1" s="1"/>
      <c r="J1" s="1"/>
      <c r="K1" s="1"/>
      <c r="L1" s="1"/>
      <c r="M1" s="1"/>
      <c r="N1" s="1"/>
      <c r="O1" s="1"/>
      <c r="P1" s="1"/>
      <c r="Q1" s="1"/>
      <c r="R1" s="1"/>
      <c r="S1" s="1"/>
    </row>
    <row r="2" spans="1:23">
      <c r="A2" s="7" t="s">
        <v>241</v>
      </c>
      <c r="B2" s="228"/>
      <c r="C2" s="45" t="s">
        <v>1361</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v>34</v>
      </c>
      <c r="D4" s="63"/>
      <c r="E4" s="63"/>
      <c r="F4" s="63"/>
      <c r="G4" s="63"/>
      <c r="H4" s="63"/>
      <c r="I4" s="1"/>
      <c r="J4" s="1"/>
      <c r="K4" s="1"/>
      <c r="L4" s="1"/>
      <c r="M4" s="1"/>
      <c r="N4" s="1"/>
      <c r="O4" s="1"/>
      <c r="P4" s="1"/>
      <c r="Q4" s="1"/>
      <c r="R4" s="1"/>
      <c r="S4" s="1"/>
    </row>
    <row r="5" spans="1:23">
      <c r="A5" s="8" t="s">
        <v>244</v>
      </c>
      <c r="B5" s="229"/>
      <c r="C5" s="14">
        <v>1.52</v>
      </c>
      <c r="D5" s="63"/>
      <c r="E5" s="63"/>
      <c r="F5" s="63"/>
      <c r="G5" s="63"/>
      <c r="H5" s="63"/>
      <c r="I5" s="1"/>
      <c r="J5" s="1"/>
      <c r="K5" s="1"/>
      <c r="L5" s="1"/>
      <c r="M5" s="1"/>
      <c r="N5" s="1"/>
      <c r="O5" s="1"/>
      <c r="P5" s="1"/>
      <c r="Q5" s="1"/>
      <c r="R5" s="1"/>
      <c r="S5" s="1"/>
    </row>
    <row r="6" spans="1:23" ht="57" customHeight="1">
      <c r="A6" s="8" t="s">
        <v>245</v>
      </c>
      <c r="B6" s="229"/>
      <c r="C6" s="45" t="s">
        <v>1362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4"/>
      <c r="D9" s="1"/>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2230</v>
      </c>
      <c r="O12" s="227" t="s">
        <v>417</v>
      </c>
      <c r="P12" s="226" t="s">
        <v>541</v>
      </c>
      <c r="Q12" s="70" t="s">
        <v>1938</v>
      </c>
      <c r="R12" s="218" t="s">
        <v>294</v>
      </c>
      <c r="S12" s="221" t="s">
        <v>424</v>
      </c>
      <c r="T12" s="56"/>
      <c r="W12" s="12">
        <f>MATCH($C$1,RAG!$B$1:$B$140, 0)</f>
        <v>83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1363</v>
      </c>
      <c r="O13" s="65" t="s">
        <v>417</v>
      </c>
      <c r="P13" s="53" t="s">
        <v>584</v>
      </c>
      <c r="Q13" s="53"/>
      <c r="R13" s="38" t="s">
        <v>294</v>
      </c>
      <c r="S13" s="67"/>
      <c r="T13" s="57"/>
      <c r="W13" s="12">
        <f>MATCH($C$1,RAG!$B$1:$B$140, 0)</f>
        <v>83</v>
      </c>
    </row>
    <row r="14" spans="1:23" ht="208" customHeight="1">
      <c r="A14" s="189" t="s">
        <v>432</v>
      </c>
      <c r="B14" s="41" t="s">
        <v>31</v>
      </c>
      <c r="C14" s="40" t="s">
        <v>433</v>
      </c>
      <c r="D14" s="11" t="s">
        <v>417</v>
      </c>
      <c r="E14" s="11">
        <f ca="1">COUNTIFS(INDIRECT("RAG!$C$"&amp;$W14&amp;":$AX$"&amp;$W14),E$11,RAG!$C$2:$AX$2,$B14)</f>
        <v>5</v>
      </c>
      <c r="F14" s="11">
        <f ca="1">COUNTIFS(INDIRECT("RAG!$C$"&amp;$W14&amp;":$AX$"&amp;$W14),F$11,RAG!$C$2:$AX$2,$B14)</f>
        <v>0</v>
      </c>
      <c r="G14" s="11">
        <f ca="1">COUNTIFS(INDIRECT("RAG!$C$"&amp;$W14&amp;":$AX$"&amp;$W14),G$11,RAG!$C$2:$AX$2,$B14)</f>
        <v>3</v>
      </c>
      <c r="H14" s="47" t="s">
        <v>230</v>
      </c>
      <c r="I14" s="47" t="s">
        <v>230</v>
      </c>
      <c r="J14" s="47" t="s">
        <v>230</v>
      </c>
      <c r="K14" s="47" t="s">
        <v>230</v>
      </c>
      <c r="L14" s="47" t="s">
        <v>230</v>
      </c>
      <c r="M14" s="38" t="s">
        <v>298</v>
      </c>
      <c r="N14" s="53" t="s">
        <v>1364</v>
      </c>
      <c r="O14" s="65" t="s">
        <v>417</v>
      </c>
      <c r="P14" s="53" t="s">
        <v>435</v>
      </c>
      <c r="Q14" s="70" t="s">
        <v>524</v>
      </c>
      <c r="R14" s="38" t="s">
        <v>298</v>
      </c>
      <c r="S14" s="53"/>
      <c r="T14" s="56"/>
      <c r="W14" s="12">
        <f>MATCH($C$1,RAG!$B$1:$B$140, 0)</f>
        <v>83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MATCH($C$1,RAG!$B$1:$B$140, 0)</f>
        <v>83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MATCH($C$1,RAG!$B$1:$B$140, 0)</f>
        <v>83</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2105</v>
      </c>
      <c r="O17" s="65" t="s">
        <v>417</v>
      </c>
      <c r="P17" s="67"/>
      <c r="Q17" s="66"/>
      <c r="R17" s="38" t="s">
        <v>294</v>
      </c>
      <c r="S17" s="53"/>
      <c r="T17" s="58"/>
      <c r="W17" s="12">
        <f>MATCH($C$1,RAG!$B$1:$B$140, 0)</f>
        <v>83</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1284</v>
      </c>
      <c r="O18" s="65" t="s">
        <v>417</v>
      </c>
      <c r="P18" s="67"/>
      <c r="Q18" s="53"/>
      <c r="R18" s="38" t="s">
        <v>295</v>
      </c>
      <c r="S18" s="67"/>
      <c r="T18" s="56"/>
      <c r="W18" s="12">
        <f>MATCH($C$1,RAG!$B$1:$B$140, 0)</f>
        <v>83</v>
      </c>
    </row>
    <row r="19" spans="1:23" ht="139" customHeight="1">
      <c r="A19" s="189" t="s">
        <v>451</v>
      </c>
      <c r="B19" s="41" t="s">
        <v>11</v>
      </c>
      <c r="C19" s="40" t="s">
        <v>452</v>
      </c>
      <c r="D19" s="11" t="s">
        <v>439</v>
      </c>
      <c r="E19" s="11">
        <f ca="1">COUNTIFS(INDIRECT("RAG!$C$"&amp;$W19&amp;":$AX$"&amp;$W19),E$11,RAG!$C$2:$AX$2,$B19)</f>
        <v>4</v>
      </c>
      <c r="F19" s="11">
        <f ca="1">COUNTIFS(INDIRECT("RAG!$C$"&amp;$W19&amp;":$AX$"&amp;$W19),F$11,RAG!$C$2:$AX$2,$B19)</f>
        <v>0</v>
      </c>
      <c r="G19" s="11">
        <f ca="1">COUNTIFS(INDIRECT("RAG!$C$"&amp;$W19&amp;":$AX$"&amp;$W19),G$11,RAG!$C$2:$AX$2,$B19)</f>
        <v>1</v>
      </c>
      <c r="H19" s="47" t="s">
        <v>230</v>
      </c>
      <c r="I19" s="47" t="s">
        <v>230</v>
      </c>
      <c r="J19" s="47" t="s">
        <v>230</v>
      </c>
      <c r="K19" s="47" t="s">
        <v>230</v>
      </c>
      <c r="L19" s="47" t="s">
        <v>230</v>
      </c>
      <c r="M19" s="38" t="s">
        <v>298</v>
      </c>
      <c r="N19" s="53" t="s">
        <v>1285</v>
      </c>
      <c r="O19" s="65" t="s">
        <v>439</v>
      </c>
      <c r="P19" s="53" t="s">
        <v>435</v>
      </c>
      <c r="Q19" s="53" t="s">
        <v>587</v>
      </c>
      <c r="R19" s="38" t="s">
        <v>295</v>
      </c>
      <c r="S19" s="67"/>
      <c r="T19" s="56"/>
      <c r="W19" s="12">
        <f>MATCH($C$1,RAG!$B$1:$B$140, 0)</f>
        <v>83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522</v>
      </c>
      <c r="N20" s="53" t="s">
        <v>1365</v>
      </c>
      <c r="O20" s="65" t="s">
        <v>439</v>
      </c>
      <c r="P20" s="53"/>
      <c r="Q20" s="53"/>
      <c r="R20" s="38" t="s">
        <v>522</v>
      </c>
      <c r="S20" s="53"/>
      <c r="T20" s="58"/>
      <c r="W20" s="12">
        <f>MATCH($C$1,RAG!$B$1:$B$140, 0)</f>
        <v>83</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1098</v>
      </c>
      <c r="O21" s="65" t="s">
        <v>417</v>
      </c>
      <c r="P21" s="67"/>
      <c r="Q21" s="53"/>
      <c r="R21" s="38" t="s">
        <v>295</v>
      </c>
      <c r="S21" s="53"/>
      <c r="T21" s="58"/>
      <c r="W21" s="12">
        <f>MATCH($C$1,RAG!$B$1:$B$140, 0)</f>
        <v>83</v>
      </c>
    </row>
    <row r="22" spans="1:23" ht="183"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2231</v>
      </c>
      <c r="O22" s="65" t="s">
        <v>417</v>
      </c>
      <c r="P22" s="53" t="s">
        <v>1261</v>
      </c>
      <c r="Q22" s="53" t="s">
        <v>915</v>
      </c>
      <c r="R22" s="38" t="s">
        <v>300</v>
      </c>
      <c r="S22" s="73" t="s">
        <v>468</v>
      </c>
      <c r="T22" s="56"/>
      <c r="W22" s="12">
        <f>MATCH($C$1,RAG!$B$1:$B$140, 0)</f>
        <v>83</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297</v>
      </c>
      <c r="N23" s="53" t="s">
        <v>1971</v>
      </c>
      <c r="O23" s="65" t="s">
        <v>417</v>
      </c>
      <c r="P23" s="72" t="s">
        <v>473</v>
      </c>
      <c r="Q23" s="53" t="s">
        <v>707</v>
      </c>
      <c r="R23" s="38" t="s">
        <v>297</v>
      </c>
      <c r="S23" s="67"/>
      <c r="T23" s="56"/>
      <c r="W23" s="12">
        <f>MATCH($C$1,RAG!$B$1:$B$140, 0)</f>
        <v>83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1287</v>
      </c>
      <c r="O24" s="65" t="s">
        <v>439</v>
      </c>
      <c r="P24" s="53" t="s">
        <v>555</v>
      </c>
      <c r="Q24" s="70" t="s">
        <v>593</v>
      </c>
      <c r="R24" s="38" t="s">
        <v>294</v>
      </c>
      <c r="S24" s="53"/>
      <c r="T24" s="58"/>
      <c r="W24" s="12">
        <f>MATCH($C$1,RAG!$B$1:$B$140, 0)</f>
        <v>83</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2214</v>
      </c>
      <c r="O25" s="65" t="s">
        <v>439</v>
      </c>
      <c r="P25" s="53" t="s">
        <v>483</v>
      </c>
      <c r="Q25" s="53" t="s">
        <v>708</v>
      </c>
      <c r="R25" s="38" t="s">
        <v>295</v>
      </c>
      <c r="S25" s="67"/>
      <c r="T25" s="58"/>
      <c r="W25" s="12">
        <f>MATCH($C$1,RAG!$B$1:$B$140, 0)</f>
        <v>83</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1947</v>
      </c>
      <c r="O26" s="65" t="s">
        <v>439</v>
      </c>
      <c r="P26" s="46" t="s">
        <v>487</v>
      </c>
      <c r="Q26" s="46" t="s">
        <v>705</v>
      </c>
      <c r="R26" s="38" t="s">
        <v>295</v>
      </c>
      <c r="S26" s="67"/>
      <c r="T26" s="58"/>
      <c r="W26" s="12">
        <f>MATCH($C$1,RAG!$B$1:$B$140, 0)</f>
        <v>83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67"/>
      <c r="T27" s="58"/>
      <c r="W27" s="12">
        <f>MATCH($C$1,RAG!$B$1:$B$140, 0)</f>
        <v>83</v>
      </c>
    </row>
  </sheetData>
  <sheetProtection algorithmName="SHA-512" hashValue="rUtEBo6VuLI/dBcshdqMUwh1oaVYbKAWJf9okQodafIXZdXTPrywvUj1AQqrOaYP3owqqTHZsx2Hee8CcsC8WQ==" saltValue="G64ZERWRWjX6h2ur5by0Mg==" spinCount="100000" sheet="1" objects="1" scenarios="1"/>
  <mergeCells count="3">
    <mergeCell ref="A10:C10"/>
    <mergeCell ref="D10:G10"/>
    <mergeCell ref="H10:S10"/>
  </mergeCells>
  <conditionalFormatting sqref="E12:E27">
    <cfRule type="cellIs" dxfId="457" priority="129" operator="greaterThan">
      <formula>0</formula>
    </cfRule>
  </conditionalFormatting>
  <conditionalFormatting sqref="F12:F14 F16:F27">
    <cfRule type="cellIs" dxfId="456" priority="128" operator="greaterThan">
      <formula>0</formula>
    </cfRule>
  </conditionalFormatting>
  <conditionalFormatting sqref="G12:G14 G16:G27">
    <cfRule type="cellIs" dxfId="455" priority="127" operator="greaterThan">
      <formula>0</formula>
    </cfRule>
  </conditionalFormatting>
  <conditionalFormatting sqref="M12:M27">
    <cfRule type="cellIs" dxfId="454" priority="6" operator="equal">
      <formula>"Minor Negative"</formula>
    </cfRule>
    <cfRule type="cellIs" dxfId="453" priority="7" operator="equal">
      <formula>"Significant Negative"</formula>
    </cfRule>
    <cfRule type="cellIs" dxfId="452" priority="8" operator="equal">
      <formula>"Minor Positive"</formula>
    </cfRule>
    <cfRule type="cellIs" dxfId="451" priority="9" operator="equal">
      <formula>"Significant Positive"</formula>
    </cfRule>
    <cfRule type="cellIs" dxfId="450" priority="10" operator="equal">
      <formula>"Neutral"</formula>
    </cfRule>
  </conditionalFormatting>
  <conditionalFormatting sqref="N21">
    <cfRule type="cellIs" dxfId="449" priority="71" operator="equal">
      <formula>"Significant Negative"</formula>
    </cfRule>
    <cfRule type="cellIs" dxfId="448" priority="72" operator="equal">
      <formula>"Minor Negative"</formula>
    </cfRule>
    <cfRule type="cellIs" dxfId="447" priority="73" operator="equal">
      <formula>"Uncertain"</formula>
    </cfRule>
    <cfRule type="cellIs" dxfId="446" priority="74" operator="equal">
      <formula>"Neutral"</formula>
    </cfRule>
    <cfRule type="cellIs" dxfId="445" priority="75" operator="equal">
      <formula>"Minor Positive"</formula>
    </cfRule>
    <cfRule type="cellIs" dxfId="444" priority="76" operator="equal">
      <formula>"Significant Positive"</formula>
    </cfRule>
  </conditionalFormatting>
  <conditionalFormatting sqref="R12:R27">
    <cfRule type="cellIs" dxfId="443" priority="1" operator="equal">
      <formula>"Minor Negative"</formula>
    </cfRule>
    <cfRule type="cellIs" dxfId="442" priority="2" operator="equal">
      <formula>"Significant Negative"</formula>
    </cfRule>
    <cfRule type="cellIs" dxfId="441" priority="3" operator="equal">
      <formula>"Minor Positive"</formula>
    </cfRule>
    <cfRule type="cellIs" dxfId="440" priority="4" operator="equal">
      <formula>"Significant Positive"</formula>
    </cfRule>
    <cfRule type="cellIs" dxfId="439" priority="5" operator="equal">
      <formula>"Neutral"</formula>
    </cfRule>
  </conditionalFormatting>
  <dataValidations count="7">
    <dataValidation type="list" allowBlank="1" showInputMessage="1" showErrorMessage="1" sqref="D12:D27 O12:O27" xr:uid="{B8A502F5-22EA-44C3-A11A-CC0C7F2F24DD}">
      <formula1>"Yes,No"</formula1>
    </dataValidation>
    <dataValidation type="list" allowBlank="1" showInputMessage="1" showErrorMessage="1" sqref="R12:R27 M12:M27" xr:uid="{E41EB0E6-0EB3-40AC-A4E0-7BC6F38377A4}">
      <formula1>"Significant Positive,Minor Positive,Neutral,Uncertain,Minor Negative,Significant Negative"</formula1>
    </dataValidation>
    <dataValidation type="list" allowBlank="1" showInputMessage="1" showErrorMessage="1" sqref="L12:L27" xr:uid="{E67DAE72-F26E-41C4-908C-9506974E8A79}">
      <formula1>"Permenant/Irreversible,Permenant/Reversible,Temporary/Irreversible,Temporary/Reversible,N/A"</formula1>
    </dataValidation>
    <dataValidation type="list" allowBlank="1" showInputMessage="1" showErrorMessage="1" sqref="K12:K27" xr:uid="{D8D8FF04-CD4B-494B-8A8A-A4E2419D9266}">
      <formula1>"Localised,District-wide,Regional,National,N/A"</formula1>
    </dataValidation>
    <dataValidation type="list" allowBlank="1" showInputMessage="1" showErrorMessage="1" sqref="J12:J27" xr:uid="{354EEF65-3391-457A-ADA2-D32228FDFD4C}">
      <formula1>"Short(&lt;5yrs),Short/Medium,Medium(10yrs),Medium/Long,Long(20+yrs),N/A"</formula1>
    </dataValidation>
    <dataValidation type="list" allowBlank="1" showInputMessage="1" showErrorMessage="1" sqref="I12:I27" xr:uid="{E9E2C291-1BD3-4F0E-9602-76942A3B78EC}">
      <formula1>"Low,Medium,High,N/A"</formula1>
    </dataValidation>
    <dataValidation type="list" allowBlank="1" showInputMessage="1" showErrorMessage="1" sqref="H12:H27" xr:uid="{9F84B0B0-F138-4E84-B850-CB66A1EEC07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BDE11-110B-4F5A-844C-915522033634}">
  <sheetPr codeName="Sheet51">
    <tabColor theme="5" tint="0.59999389629810485"/>
  </sheetPr>
  <dimension ref="A1:W27"/>
  <sheetViews>
    <sheetView showGridLines="0" showWhiteSpace="0" topLeftCell="C24" zoomScale="60" zoomScaleNormal="60" zoomScaleSheetLayoutView="51" zoomScalePageLayoutView="20" workbookViewId="0">
      <selection activeCell="N35" sqref="N3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161</v>
      </c>
      <c r="D1" s="63"/>
      <c r="E1" s="63"/>
      <c r="F1" s="63"/>
      <c r="G1" s="63"/>
      <c r="H1" s="63"/>
      <c r="I1" s="1"/>
      <c r="J1" s="1"/>
      <c r="K1" s="1"/>
      <c r="L1" s="1"/>
      <c r="M1" s="1"/>
      <c r="N1" s="1"/>
      <c r="O1" s="1"/>
      <c r="P1" s="1"/>
      <c r="Q1" s="1"/>
      <c r="R1" s="1"/>
      <c r="S1" s="1"/>
    </row>
    <row r="2" spans="1:23">
      <c r="A2" s="7" t="s">
        <v>241</v>
      </c>
      <c r="B2" s="228"/>
      <c r="C2" s="45" t="s">
        <v>1366</v>
      </c>
      <c r="D2" s="63"/>
      <c r="E2" s="63"/>
      <c r="F2" s="63"/>
      <c r="G2" s="63"/>
      <c r="H2" s="63"/>
      <c r="I2" s="1"/>
      <c r="J2" s="1"/>
      <c r="K2" s="1"/>
      <c r="L2" s="1"/>
      <c r="M2" s="1"/>
      <c r="N2" s="1"/>
      <c r="O2" s="1"/>
      <c r="P2" s="1"/>
      <c r="Q2" s="1"/>
      <c r="R2" s="1"/>
      <c r="S2" s="1"/>
    </row>
    <row r="3" spans="1:23">
      <c r="A3" s="8" t="s">
        <v>242</v>
      </c>
      <c r="B3" s="229"/>
      <c r="C3" s="45" t="s">
        <v>1289</v>
      </c>
      <c r="D3" s="63"/>
      <c r="E3" s="63"/>
      <c r="F3" s="63"/>
      <c r="G3" s="63"/>
      <c r="H3" s="63"/>
      <c r="I3" s="1"/>
      <c r="J3" s="1"/>
      <c r="K3" s="1"/>
      <c r="L3" s="1"/>
      <c r="M3" s="1"/>
      <c r="N3" s="1"/>
      <c r="O3" s="1"/>
      <c r="P3" s="1"/>
      <c r="Q3" s="1"/>
      <c r="R3" s="1"/>
      <c r="S3" s="1"/>
    </row>
    <row r="4" spans="1:23">
      <c r="A4" s="8" t="s">
        <v>243</v>
      </c>
      <c r="B4" s="229"/>
      <c r="C4" s="45">
        <v>38</v>
      </c>
      <c r="D4" s="63"/>
      <c r="E4" s="63"/>
      <c r="F4" s="63"/>
      <c r="G4" s="63"/>
      <c r="H4" s="63"/>
      <c r="I4" s="1"/>
      <c r="J4" s="1"/>
      <c r="K4" s="1"/>
      <c r="L4" s="1"/>
      <c r="M4" s="1"/>
      <c r="N4" s="1"/>
      <c r="O4" s="1"/>
      <c r="P4" s="1"/>
      <c r="Q4" s="1"/>
      <c r="R4" s="1"/>
      <c r="S4" s="1"/>
    </row>
    <row r="5" spans="1:23">
      <c r="A5" s="8" t="s">
        <v>244</v>
      </c>
      <c r="B5" s="229"/>
      <c r="C5" s="14">
        <v>1.39</v>
      </c>
      <c r="D5" s="63"/>
      <c r="E5" s="63"/>
      <c r="F5" s="63"/>
      <c r="G5" s="63"/>
      <c r="H5" s="63"/>
      <c r="I5" s="1"/>
      <c r="J5" s="1"/>
      <c r="K5" s="1"/>
      <c r="L5" s="1"/>
      <c r="M5" s="1"/>
      <c r="N5" s="1"/>
      <c r="O5" s="1"/>
      <c r="P5" s="1"/>
      <c r="Q5" s="1"/>
      <c r="R5" s="1"/>
      <c r="S5" s="1"/>
    </row>
    <row r="6" spans="1:23" ht="57" customHeight="1">
      <c r="A6" s="8" t="s">
        <v>245</v>
      </c>
      <c r="B6" s="229"/>
      <c r="C6" s="45" t="s">
        <v>1367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294</v>
      </c>
      <c r="N12" s="226" t="s">
        <v>2232</v>
      </c>
      <c r="O12" s="227" t="s">
        <v>417</v>
      </c>
      <c r="P12" s="226" t="s">
        <v>499</v>
      </c>
      <c r="Q12" s="81" t="s">
        <v>1916</v>
      </c>
      <c r="R12" s="218" t="s">
        <v>294</v>
      </c>
      <c r="S12" s="221" t="s">
        <v>424</v>
      </c>
      <c r="T12" s="56"/>
      <c r="W12" s="12">
        <f>MATCH($C$1,RAG!$B$1:$B$139, 0)</f>
        <v>84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1302</v>
      </c>
      <c r="O13" s="65" t="s">
        <v>417</v>
      </c>
      <c r="P13" s="53" t="s">
        <v>584</v>
      </c>
      <c r="Q13" s="53"/>
      <c r="R13" s="38" t="s">
        <v>294</v>
      </c>
      <c r="S13" s="67"/>
      <c r="T13" s="57"/>
      <c r="W13" s="12">
        <f>MATCH($C$1,RAG!$B$1:$B$139, 0)</f>
        <v>84</v>
      </c>
    </row>
    <row r="14" spans="1:23" ht="208" customHeight="1">
      <c r="A14" s="189" t="s">
        <v>432</v>
      </c>
      <c r="B14" s="41" t="s">
        <v>31</v>
      </c>
      <c r="C14" s="40" t="s">
        <v>433</v>
      </c>
      <c r="D14" s="11" t="s">
        <v>417</v>
      </c>
      <c r="E14" s="11">
        <f ca="1">COUNTIFS(INDIRECT("RAG!$C$"&amp;$W14&amp;":$AX$"&amp;$W14),E$11,RAG!$C$2:$AX$2,$B14)</f>
        <v>2</v>
      </c>
      <c r="F14" s="11">
        <f ca="1">COUNTIFS(INDIRECT("RAG!$C$"&amp;$W14&amp;":$AX$"&amp;$W14),F$11,RAG!$C$2:$AX$2,$B14)</f>
        <v>0</v>
      </c>
      <c r="G14" s="11">
        <f ca="1">COUNTIFS(INDIRECT("RAG!$C$"&amp;$W14&amp;":$AX$"&amp;$W14),G$11,RAG!$C$2:$AX$2,$B14)</f>
        <v>6</v>
      </c>
      <c r="H14" s="47" t="s">
        <v>230</v>
      </c>
      <c r="I14" s="47" t="s">
        <v>230</v>
      </c>
      <c r="J14" s="47" t="s">
        <v>230</v>
      </c>
      <c r="K14" s="47" t="s">
        <v>230</v>
      </c>
      <c r="L14" s="47" t="s">
        <v>230</v>
      </c>
      <c r="M14" s="38" t="s">
        <v>295</v>
      </c>
      <c r="N14" s="53" t="s">
        <v>2233</v>
      </c>
      <c r="O14" s="65" t="s">
        <v>417</v>
      </c>
      <c r="P14" s="53" t="s">
        <v>435</v>
      </c>
      <c r="Q14" s="70" t="s">
        <v>545</v>
      </c>
      <c r="R14" s="38" t="s">
        <v>295</v>
      </c>
      <c r="S14" s="53"/>
      <c r="T14" s="56"/>
      <c r="W14" s="12">
        <f>MATCH($C$1,RAG!$B$1:$B$139, 0)</f>
        <v>84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MATCH($C$1,RAG!$B$1:$B$139, 0)</f>
        <v>84</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MATCH($C$1,RAG!$B$1:$B$139, 0)</f>
        <v>84</v>
      </c>
    </row>
    <row r="17" spans="1:23" ht="64.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1368</v>
      </c>
      <c r="O17" s="65" t="s">
        <v>417</v>
      </c>
      <c r="P17" s="67"/>
      <c r="Q17" s="66"/>
      <c r="R17" s="38" t="s">
        <v>294</v>
      </c>
      <c r="S17" s="53"/>
      <c r="T17" s="58"/>
      <c r="W17" s="12">
        <f>MATCH($C$1,RAG!$B$1:$B$139, 0)</f>
        <v>84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1369</v>
      </c>
      <c r="O18" s="65" t="s">
        <v>417</v>
      </c>
      <c r="P18" s="67"/>
      <c r="Q18" s="53"/>
      <c r="R18" s="38" t="s">
        <v>295</v>
      </c>
      <c r="S18" s="67"/>
      <c r="T18" s="56"/>
      <c r="W18" s="12">
        <f>MATCH($C$1,RAG!$B$1:$B$139, 0)</f>
        <v>84</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2234</v>
      </c>
      <c r="O19" s="65" t="s">
        <v>439</v>
      </c>
      <c r="P19" s="53" t="s">
        <v>435</v>
      </c>
      <c r="Q19" s="53" t="s">
        <v>1917</v>
      </c>
      <c r="R19" s="38" t="s">
        <v>295</v>
      </c>
      <c r="S19" s="67"/>
      <c r="T19" s="56"/>
      <c r="W19" s="12">
        <f>MATCH($C$1,RAG!$B$1:$B$139, 0)</f>
        <v>84</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1370</v>
      </c>
      <c r="O20" s="65" t="s">
        <v>439</v>
      </c>
      <c r="P20" s="53"/>
      <c r="Q20" s="53"/>
      <c r="R20" s="38" t="s">
        <v>294</v>
      </c>
      <c r="S20" s="53"/>
      <c r="T20" s="58"/>
      <c r="W20" s="12">
        <f>MATCH($C$1,RAG!$B$1:$B$139, 0)</f>
        <v>84</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1371</v>
      </c>
      <c r="O21" s="65" t="s">
        <v>417</v>
      </c>
      <c r="P21" s="67"/>
      <c r="Q21" s="53"/>
      <c r="R21" s="38" t="s">
        <v>295</v>
      </c>
      <c r="S21" s="53"/>
      <c r="T21" s="58"/>
      <c r="W21" s="12">
        <f>MATCH($C$1,RAG!$B$1:$B$139, 0)</f>
        <v>84</v>
      </c>
    </row>
    <row r="22" spans="1:23" ht="183" customHeight="1">
      <c r="A22" s="189" t="s">
        <v>463</v>
      </c>
      <c r="B22" s="41" t="s">
        <v>15</v>
      </c>
      <c r="C22" s="40" t="s">
        <v>464</v>
      </c>
      <c r="D22" s="11" t="s">
        <v>417</v>
      </c>
      <c r="E22" s="11">
        <f ca="1">COUNTIFS(INDIRECT("RAG!$C$"&amp;$W22&amp;":$AX$"&amp;$W22),E$11,RAG!$C$2:$AX$2,$B22)</f>
        <v>2</v>
      </c>
      <c r="F22" s="11">
        <f ca="1">COUNTIFS(INDIRECT("RAG!$C$"&amp;$W22&amp;":$AX$"&amp;$W22),F$11,RAG!$C$2:$AX$2,$B22)</f>
        <v>3</v>
      </c>
      <c r="G22" s="11">
        <f ca="1">COUNTIFS(INDIRECT("RAG!$C$"&amp;$W22&amp;":$AX$"&amp;$W22),G$11,RAG!$C$2:$AX$2,$B22)</f>
        <v>0</v>
      </c>
      <c r="H22" s="47" t="s">
        <v>418</v>
      </c>
      <c r="I22" s="47" t="s">
        <v>458</v>
      </c>
      <c r="J22" s="47" t="s">
        <v>428</v>
      </c>
      <c r="K22" s="47" t="s">
        <v>421</v>
      </c>
      <c r="L22" s="47" t="s">
        <v>430</v>
      </c>
      <c r="M22" s="38" t="s">
        <v>300</v>
      </c>
      <c r="N22" s="53" t="s">
        <v>2235</v>
      </c>
      <c r="O22" s="65" t="s">
        <v>417</v>
      </c>
      <c r="P22" s="53" t="s">
        <v>466</v>
      </c>
      <c r="Q22" s="53" t="s">
        <v>605</v>
      </c>
      <c r="R22" s="38" t="s">
        <v>294</v>
      </c>
      <c r="S22" s="73" t="s">
        <v>468</v>
      </c>
      <c r="T22" s="56"/>
      <c r="W22" s="12">
        <f>MATCH($C$1,RAG!$B$1:$B$139, 0)</f>
        <v>84</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2236</v>
      </c>
      <c r="O23" s="65" t="s">
        <v>417</v>
      </c>
      <c r="P23" s="72" t="s">
        <v>473</v>
      </c>
      <c r="Q23" s="53" t="s">
        <v>474</v>
      </c>
      <c r="R23" s="38" t="s">
        <v>297</v>
      </c>
      <c r="S23" s="67"/>
      <c r="T23" s="56"/>
      <c r="W23" s="12">
        <f>MATCH($C$1,RAG!$B$1:$B$139, 0)</f>
        <v>84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2237</v>
      </c>
      <c r="O24" s="65" t="s">
        <v>439</v>
      </c>
      <c r="P24" s="53"/>
      <c r="Q24" s="70"/>
      <c r="R24" s="38" t="s">
        <v>295</v>
      </c>
      <c r="S24" s="53"/>
      <c r="T24" s="58"/>
      <c r="W24" s="12">
        <f>MATCH($C$1,RAG!$B$1:$B$139, 0)</f>
        <v>84</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1372</v>
      </c>
      <c r="O25" s="65" t="s">
        <v>439</v>
      </c>
      <c r="P25" s="53" t="s">
        <v>483</v>
      </c>
      <c r="Q25" s="53" t="s">
        <v>484</v>
      </c>
      <c r="R25" s="38" t="s">
        <v>295</v>
      </c>
      <c r="S25" s="67"/>
      <c r="T25" s="58"/>
      <c r="W25" s="12">
        <f>MATCH($C$1,RAG!$B$1:$B$139, 0)</f>
        <v>84</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MATCH($C$1,RAG!$B$1:$B$139, 0)</f>
        <v>84</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647</v>
      </c>
      <c r="O27" s="65" t="s">
        <v>417</v>
      </c>
      <c r="P27" s="53" t="s">
        <v>493</v>
      </c>
      <c r="Q27" s="53" t="s">
        <v>648</v>
      </c>
      <c r="R27" s="38" t="s">
        <v>300</v>
      </c>
      <c r="S27" s="67"/>
      <c r="T27" s="58"/>
      <c r="W27" s="12">
        <f>MATCH($C$1,RAG!$B$1:$B$139, 0)</f>
        <v>84</v>
      </c>
    </row>
  </sheetData>
  <sheetProtection algorithmName="SHA-512" hashValue="C1BAMBH+8gRtwBnrMNMV46HP99t603XOzlOB+K/kmwDKI20s9oSUfG6v+EKidsKaGezVyLm+LZGIj0Sb6QDwJQ==" saltValue="QVsK41obBBzYjiRw1HpF+A==" spinCount="100000" sheet="1" objects="1" scenarios="1"/>
  <mergeCells count="3">
    <mergeCell ref="A10:C10"/>
    <mergeCell ref="D10:G10"/>
    <mergeCell ref="H10:S10"/>
  </mergeCells>
  <conditionalFormatting sqref="E12:E27">
    <cfRule type="cellIs" dxfId="438" priority="99" operator="greaterThan">
      <formula>0</formula>
    </cfRule>
  </conditionalFormatting>
  <conditionalFormatting sqref="F12:F14 F16:F27">
    <cfRule type="cellIs" dxfId="437" priority="98" operator="greaterThan">
      <formula>0</formula>
    </cfRule>
  </conditionalFormatting>
  <conditionalFormatting sqref="G12:G14 G16:G27">
    <cfRule type="cellIs" dxfId="436" priority="97" operator="greaterThan">
      <formula>0</formula>
    </cfRule>
  </conditionalFormatting>
  <conditionalFormatting sqref="M12:M27">
    <cfRule type="cellIs" dxfId="435" priority="6" operator="equal">
      <formula>"Minor Negative"</formula>
    </cfRule>
    <cfRule type="cellIs" dxfId="434" priority="7" operator="equal">
      <formula>"Significant Negative"</formula>
    </cfRule>
    <cfRule type="cellIs" dxfId="433" priority="8" operator="equal">
      <formula>"Minor Positive"</formula>
    </cfRule>
    <cfRule type="cellIs" dxfId="432" priority="9" operator="equal">
      <formula>"Significant Positive"</formula>
    </cfRule>
    <cfRule type="cellIs" dxfId="431" priority="10" operator="equal">
      <formula>"Neutral"</formula>
    </cfRule>
  </conditionalFormatting>
  <conditionalFormatting sqref="N21">
    <cfRule type="cellIs" dxfId="430" priority="51" operator="equal">
      <formula>"Significant Negative"</formula>
    </cfRule>
    <cfRule type="cellIs" dxfId="429" priority="52" operator="equal">
      <formula>"Minor Negative"</formula>
    </cfRule>
    <cfRule type="cellIs" dxfId="428" priority="53" operator="equal">
      <formula>"Uncertain"</formula>
    </cfRule>
    <cfRule type="cellIs" dxfId="427" priority="54" operator="equal">
      <formula>"Neutral"</formula>
    </cfRule>
    <cfRule type="cellIs" dxfId="426" priority="55" operator="equal">
      <formula>"Minor Positive"</formula>
    </cfRule>
    <cfRule type="cellIs" dxfId="425" priority="56" operator="equal">
      <formula>"Significant Positive"</formula>
    </cfRule>
  </conditionalFormatting>
  <conditionalFormatting sqref="R12:R27">
    <cfRule type="cellIs" dxfId="424" priority="1" operator="equal">
      <formula>"Minor Negative"</formula>
    </cfRule>
    <cfRule type="cellIs" dxfId="423" priority="2" operator="equal">
      <formula>"Significant Negative"</formula>
    </cfRule>
    <cfRule type="cellIs" dxfId="422" priority="3" operator="equal">
      <formula>"Minor Positive"</formula>
    </cfRule>
    <cfRule type="cellIs" dxfId="421" priority="4" operator="equal">
      <formula>"Significant Positive"</formula>
    </cfRule>
    <cfRule type="cellIs" dxfId="420" priority="5" operator="equal">
      <formula>"Neutral"</formula>
    </cfRule>
  </conditionalFormatting>
  <dataValidations count="7">
    <dataValidation type="list" allowBlank="1" showInputMessage="1" showErrorMessage="1" sqref="H12:H27" xr:uid="{55613792-563F-4847-B186-EE0744BAAB73}">
      <formula1>"Direct,Indirect,N/A"</formula1>
    </dataValidation>
    <dataValidation type="list" allowBlank="1" showInputMessage="1" showErrorMessage="1" sqref="I12:I27" xr:uid="{0A8313D7-6423-4E24-9C92-EA82B547FD8B}">
      <formula1>"Low,Medium,High,N/A"</formula1>
    </dataValidation>
    <dataValidation type="list" allowBlank="1" showInputMessage="1" showErrorMessage="1" sqref="J12:J27" xr:uid="{AA2A9991-0156-49DD-B0B3-21161842764B}">
      <formula1>"Short(&lt;5yrs),Short/Medium,Medium(10yrs),Medium/Long,Long(20+yrs),N/A"</formula1>
    </dataValidation>
    <dataValidation type="list" allowBlank="1" showInputMessage="1" showErrorMessage="1" sqref="K12:K27" xr:uid="{9695EDD5-96B0-48D7-8F06-842823A1F5E2}">
      <formula1>"Localised,District-wide,Regional,National,N/A"</formula1>
    </dataValidation>
    <dataValidation type="list" allowBlank="1" showInputMessage="1" showErrorMessage="1" sqref="L12:L27" xr:uid="{9394FC9B-D0C8-4B95-9420-0A0079DA248C}">
      <formula1>"Permenant/Irreversible,Permenant/Reversible,Temporary/Irreversible,Temporary/Reversible,N/A"</formula1>
    </dataValidation>
    <dataValidation type="list" allowBlank="1" showInputMessage="1" showErrorMessage="1" sqref="R12:R27 M12:M27" xr:uid="{994AC87F-E5F5-4DB8-B9A5-CD6077DFEB23}">
      <formula1>"Significant Positive,Minor Positive,Neutral,Uncertain,Minor Negative,Significant Negative"</formula1>
    </dataValidation>
    <dataValidation type="list" allowBlank="1" showInputMessage="1" showErrorMessage="1" sqref="D12:D27 O12:O27" xr:uid="{05B90F37-CFBC-4960-9E42-BCC1D6812034}">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2B36B-05FC-458E-8490-D16363E606AD}">
  <sheetPr codeName="Sheet49">
    <tabColor theme="5" tint="0.59999389629810485"/>
  </sheetPr>
  <dimension ref="A1:W27"/>
  <sheetViews>
    <sheetView showGridLines="0" showWhiteSpace="0" topLeftCell="A24" zoomScale="60" zoomScaleNormal="60" zoomScaleSheetLayoutView="51" zoomScalePageLayoutView="20" workbookViewId="0">
      <pane xSplit="2" topLeftCell="H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162</v>
      </c>
      <c r="D1" s="63"/>
      <c r="E1" s="63"/>
      <c r="F1" s="63"/>
      <c r="G1" s="63"/>
      <c r="H1" s="63"/>
      <c r="I1" s="1"/>
      <c r="J1" s="1"/>
      <c r="K1" s="1"/>
      <c r="L1" s="1"/>
      <c r="M1" s="1"/>
      <c r="N1" s="1"/>
      <c r="O1" s="1"/>
      <c r="P1" s="1"/>
      <c r="Q1" s="1"/>
      <c r="R1" s="1"/>
      <c r="S1" s="1"/>
    </row>
    <row r="2" spans="1:23">
      <c r="A2" s="7" t="s">
        <v>241</v>
      </c>
      <c r="B2" s="228"/>
      <c r="C2" s="45" t="s">
        <v>1377</v>
      </c>
      <c r="D2" s="63"/>
      <c r="E2" s="63"/>
      <c r="F2" s="63"/>
      <c r="G2" s="63"/>
      <c r="H2" s="63"/>
      <c r="I2" s="1"/>
      <c r="J2" s="1"/>
      <c r="K2" s="1"/>
      <c r="L2" s="1"/>
      <c r="M2" s="1"/>
      <c r="N2" s="1"/>
      <c r="O2" s="1"/>
      <c r="P2" s="1"/>
      <c r="Q2" s="1"/>
      <c r="R2" s="1"/>
      <c r="S2" s="1"/>
    </row>
    <row r="3" spans="1:23">
      <c r="A3" s="8" t="s">
        <v>242</v>
      </c>
      <c r="B3" s="229"/>
      <c r="C3" s="45" t="s">
        <v>88</v>
      </c>
      <c r="D3" s="63"/>
      <c r="E3" s="63"/>
      <c r="F3" s="63"/>
      <c r="G3" s="63"/>
      <c r="H3" s="63"/>
      <c r="I3" s="1"/>
      <c r="J3" s="1"/>
      <c r="K3" s="1"/>
      <c r="L3" s="1"/>
      <c r="M3" s="1"/>
      <c r="N3" s="1"/>
      <c r="O3" s="1"/>
      <c r="P3" s="1"/>
      <c r="Q3" s="1"/>
      <c r="R3" s="1"/>
      <c r="S3" s="1"/>
    </row>
    <row r="4" spans="1:23">
      <c r="A4" s="8" t="s">
        <v>243</v>
      </c>
      <c r="B4" s="229"/>
      <c r="C4" s="45" t="s">
        <v>1334</v>
      </c>
      <c r="D4" s="63"/>
      <c r="E4" s="63"/>
      <c r="F4" s="63"/>
      <c r="G4" s="63"/>
      <c r="H4" s="63"/>
      <c r="I4" s="1"/>
      <c r="J4" s="1"/>
      <c r="K4" s="1"/>
      <c r="L4" s="1"/>
      <c r="M4" s="1"/>
      <c r="N4" s="1"/>
      <c r="O4" s="1"/>
      <c r="P4" s="1"/>
      <c r="Q4" s="1"/>
      <c r="R4" s="1"/>
      <c r="S4" s="1"/>
    </row>
    <row r="5" spans="1:23">
      <c r="A5" s="8" t="s">
        <v>244</v>
      </c>
      <c r="B5" s="229"/>
      <c r="C5" s="14">
        <v>1.3</v>
      </c>
      <c r="D5" s="63"/>
      <c r="E5" s="63"/>
      <c r="F5" s="63"/>
      <c r="G5" s="63"/>
      <c r="H5" s="63"/>
      <c r="I5" s="1"/>
      <c r="J5" s="1"/>
      <c r="K5" s="1"/>
      <c r="L5" s="1"/>
      <c r="M5" s="1"/>
      <c r="N5" s="1"/>
      <c r="O5" s="1"/>
      <c r="P5" s="1"/>
      <c r="Q5" s="1"/>
      <c r="R5" s="1"/>
      <c r="S5" s="1"/>
    </row>
    <row r="6" spans="1:23" ht="57" customHeight="1">
      <c r="A6" s="8" t="s">
        <v>245</v>
      </c>
      <c r="B6" s="229"/>
      <c r="C6" s="45" t="s">
        <v>1378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46164</v>
      </c>
      <c r="D9" s="99" t="s">
        <v>405</v>
      </c>
      <c r="E9" s="99"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03">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2238</v>
      </c>
      <c r="O12" s="227" t="s">
        <v>417</v>
      </c>
      <c r="P12" s="226" t="s">
        <v>423</v>
      </c>
      <c r="Q12" s="70" t="s">
        <v>2153</v>
      </c>
      <c r="R12" s="218" t="s">
        <v>294</v>
      </c>
      <c r="S12" s="221" t="s">
        <v>424</v>
      </c>
      <c r="T12" s="56"/>
      <c r="W12" s="12">
        <f>MATCH($C$1,RAG!$B$1:$B$134, 0)</f>
        <v>85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1825</v>
      </c>
      <c r="O13" s="65" t="s">
        <v>417</v>
      </c>
      <c r="P13" s="53"/>
      <c r="Q13" s="53"/>
      <c r="R13" s="38" t="s">
        <v>294</v>
      </c>
      <c r="S13" s="67"/>
      <c r="T13" s="57"/>
      <c r="W13" s="12">
        <f>MATCH($C$1,RAG!$B$1:$B$134, 0)</f>
        <v>85</v>
      </c>
    </row>
    <row r="14" spans="1:23" ht="208" customHeight="1">
      <c r="A14" s="189" t="s">
        <v>432</v>
      </c>
      <c r="B14" s="41" t="s">
        <v>31</v>
      </c>
      <c r="C14" s="40" t="s">
        <v>433</v>
      </c>
      <c r="D14" s="11" t="s">
        <v>417</v>
      </c>
      <c r="E14" s="11">
        <f ca="1">COUNTIFS(INDIRECT("RAG!$C$"&amp;$W14&amp;":$AX$"&amp;$W14),E$11,RAG!$C$2:$AX$2,$B14)</f>
        <v>3</v>
      </c>
      <c r="F14" s="11">
        <f ca="1">COUNTIFS(INDIRECT("RAG!$C$"&amp;$W14&amp;":$AX$"&amp;$W14),F$11,RAG!$C$2:$AX$2,$B14)</f>
        <v>5</v>
      </c>
      <c r="G14" s="11">
        <f ca="1">COUNTIFS(INDIRECT("RAG!$C$"&amp;$W14&amp;":$AX$"&amp;$W14),G$11,RAG!$C$2:$AX$2,$B14)</f>
        <v>0</v>
      </c>
      <c r="H14" s="47" t="s">
        <v>230</v>
      </c>
      <c r="I14" s="47" t="s">
        <v>230</v>
      </c>
      <c r="J14" s="47" t="s">
        <v>230</v>
      </c>
      <c r="K14" s="47" t="s">
        <v>230</v>
      </c>
      <c r="L14" s="47" t="s">
        <v>230</v>
      </c>
      <c r="M14" s="42" t="s">
        <v>295</v>
      </c>
      <c r="N14" s="53" t="s">
        <v>1826</v>
      </c>
      <c r="O14" s="65" t="s">
        <v>417</v>
      </c>
      <c r="P14" s="53" t="s">
        <v>435</v>
      </c>
      <c r="Q14" s="46" t="s">
        <v>436</v>
      </c>
      <c r="R14" s="38" t="s">
        <v>295</v>
      </c>
      <c r="S14" s="53"/>
      <c r="T14" s="56"/>
      <c r="W14" s="12">
        <f>MATCH($C$1,RAG!$B$1:$B$134, 0)</f>
        <v>85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MATCH($C$1,RAG!$B$1:$B$134, 0)</f>
        <v>85</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1063</v>
      </c>
      <c r="O16" s="65" t="s">
        <v>417</v>
      </c>
      <c r="P16" s="67"/>
      <c r="Q16" s="67"/>
      <c r="R16" s="38" t="s">
        <v>295</v>
      </c>
      <c r="S16" s="67"/>
      <c r="T16" s="58"/>
      <c r="W16" s="12">
        <f>MATCH($C$1,RAG!$B$1:$B$134, 0)</f>
        <v>85</v>
      </c>
    </row>
    <row r="17" spans="1:23" ht="116">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2239</v>
      </c>
      <c r="O17" s="65" t="s">
        <v>417</v>
      </c>
      <c r="P17" s="67"/>
      <c r="Q17" s="66"/>
      <c r="R17" s="38" t="s">
        <v>294</v>
      </c>
      <c r="S17" s="53"/>
      <c r="T17" s="58"/>
      <c r="W17" s="12">
        <f>MATCH($C$1,RAG!$B$1:$B$134, 0)</f>
        <v>85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1827</v>
      </c>
      <c r="O18" s="65" t="s">
        <v>417</v>
      </c>
      <c r="P18" s="67"/>
      <c r="Q18" s="53"/>
      <c r="R18" s="38" t="s">
        <v>295</v>
      </c>
      <c r="S18" s="67"/>
      <c r="T18" s="56"/>
      <c r="W18" s="12">
        <f>MATCH($C$1,RAG!$B$1:$B$134, 0)</f>
        <v>85</v>
      </c>
    </row>
    <row r="19" spans="1:23" ht="159.5">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42" t="s">
        <v>298</v>
      </c>
      <c r="N19" s="53" t="s">
        <v>1828</v>
      </c>
      <c r="O19" s="65" t="s">
        <v>439</v>
      </c>
      <c r="P19" s="53" t="s">
        <v>435</v>
      </c>
      <c r="Q19" s="53" t="s">
        <v>1917</v>
      </c>
      <c r="R19" s="38" t="s">
        <v>295</v>
      </c>
      <c r="S19" s="67"/>
      <c r="T19" s="56"/>
      <c r="W19" s="12">
        <f>MATCH($C$1,RAG!$B$1:$B$134, 0)</f>
        <v>85</v>
      </c>
    </row>
    <row r="20" spans="1:23" ht="183" customHeight="1">
      <c r="A20" s="189" t="s">
        <v>456</v>
      </c>
      <c r="B20" s="41" t="s">
        <v>13</v>
      </c>
      <c r="C20" s="40" t="s">
        <v>457</v>
      </c>
      <c r="D20" s="11" t="s">
        <v>417</v>
      </c>
      <c r="E20" s="11">
        <f ca="1">COUNTIFS(INDIRECT("RAG!$C$"&amp;$W20&amp;":$AX$"&amp;$W20),E$11,RAG!$C$2:$AX$2,$B20)</f>
        <v>2</v>
      </c>
      <c r="F20" s="11">
        <f ca="1">COUNTIFS(INDIRECT("RAG!$C$"&amp;$W20&amp;":$AX$"&amp;$W20),F$11,RAG!$C$2:$AX$2,$B20)</f>
        <v>1</v>
      </c>
      <c r="G20" s="11">
        <f ca="1">COUNTIFS(INDIRECT("RAG!$C$"&amp;$W20&amp;":$AX$"&amp;$W20),G$11,RAG!$C$2:$AX$2,$B20)</f>
        <v>0</v>
      </c>
      <c r="H20" s="47" t="s">
        <v>418</v>
      </c>
      <c r="I20" s="47" t="s">
        <v>427</v>
      </c>
      <c r="J20" s="47" t="s">
        <v>428</v>
      </c>
      <c r="K20" s="47" t="s">
        <v>421</v>
      </c>
      <c r="L20" s="47" t="s">
        <v>430</v>
      </c>
      <c r="M20" s="42" t="s">
        <v>298</v>
      </c>
      <c r="N20" s="53" t="s">
        <v>2240</v>
      </c>
      <c r="O20" s="65" t="s">
        <v>439</v>
      </c>
      <c r="P20" s="53" t="s">
        <v>435</v>
      </c>
      <c r="Q20" s="53" t="s">
        <v>2241</v>
      </c>
      <c r="R20" s="38" t="s">
        <v>295</v>
      </c>
      <c r="S20" s="53"/>
      <c r="T20" s="58"/>
      <c r="W20" s="12">
        <f>MATCH($C$1,RAG!$B$1:$B$134, 0)</f>
        <v>85</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1829</v>
      </c>
      <c r="O21" s="65" t="s">
        <v>417</v>
      </c>
      <c r="P21" s="67"/>
      <c r="Q21" s="53"/>
      <c r="R21" s="38" t="s">
        <v>295</v>
      </c>
      <c r="S21" s="53"/>
      <c r="T21" s="58"/>
      <c r="W21" s="12">
        <f>MATCH($C$1,RAG!$B$1:$B$134, 0)</f>
        <v>85</v>
      </c>
    </row>
    <row r="22" spans="1:23" ht="253.5"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294</v>
      </c>
      <c r="N22" s="53" t="s">
        <v>1381</v>
      </c>
      <c r="O22" s="65" t="s">
        <v>417</v>
      </c>
      <c r="P22" s="53" t="s">
        <v>493</v>
      </c>
      <c r="Q22" s="53" t="s">
        <v>1382</v>
      </c>
      <c r="R22" s="38" t="s">
        <v>294</v>
      </c>
      <c r="S22" s="73" t="s">
        <v>468</v>
      </c>
      <c r="T22" s="56"/>
      <c r="W22" s="12">
        <f>MATCH($C$1,RAG!$B$1:$B$134, 0)</f>
        <v>85</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1070</v>
      </c>
      <c r="O23" s="65" t="s">
        <v>417</v>
      </c>
      <c r="P23" s="46" t="s">
        <v>473</v>
      </c>
      <c r="Q23" s="53" t="s">
        <v>1383</v>
      </c>
      <c r="R23" s="38" t="s">
        <v>295</v>
      </c>
      <c r="S23" s="67"/>
      <c r="T23" s="56"/>
      <c r="W23" s="12">
        <f>MATCH($C$1,RAG!$B$1:$B$134, 0)</f>
        <v>85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1830</v>
      </c>
      <c r="O24" s="65" t="s">
        <v>439</v>
      </c>
      <c r="P24" s="53" t="s">
        <v>555</v>
      </c>
      <c r="Q24" s="70" t="s">
        <v>556</v>
      </c>
      <c r="R24" s="38" t="s">
        <v>295</v>
      </c>
      <c r="S24" s="53"/>
      <c r="T24" s="58"/>
      <c r="W24" s="12">
        <f>MATCH($C$1,RAG!$B$1:$B$134, 0)</f>
        <v>85</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1831</v>
      </c>
      <c r="O25" s="65" t="s">
        <v>439</v>
      </c>
      <c r="P25" s="53" t="s">
        <v>483</v>
      </c>
      <c r="Q25" s="53" t="s">
        <v>1832</v>
      </c>
      <c r="R25" s="38" t="s">
        <v>295</v>
      </c>
      <c r="S25" s="67"/>
      <c r="T25" s="58"/>
      <c r="W25" s="12">
        <f>MATCH($C$1,RAG!$B$1:$B$134, 0)</f>
        <v>85</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2242</v>
      </c>
      <c r="O26" s="65" t="s">
        <v>439</v>
      </c>
      <c r="P26" s="46" t="s">
        <v>487</v>
      </c>
      <c r="Q26" s="46" t="s">
        <v>1320</v>
      </c>
      <c r="R26" s="38" t="s">
        <v>295</v>
      </c>
      <c r="S26" s="67"/>
      <c r="T26" s="58"/>
      <c r="W26" s="12">
        <f>MATCH($C$1,RAG!$B$1:$B$134, 0)</f>
        <v>85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920</v>
      </c>
      <c r="O27" s="65" t="s">
        <v>417</v>
      </c>
      <c r="P27" s="53" t="s">
        <v>493</v>
      </c>
      <c r="Q27" s="53" t="s">
        <v>518</v>
      </c>
      <c r="R27" s="38" t="s">
        <v>297</v>
      </c>
      <c r="S27" s="67"/>
      <c r="T27" s="58"/>
      <c r="W27" s="12">
        <f>MATCH($C$1,RAG!$B$1:$B$134, 0)</f>
        <v>85</v>
      </c>
    </row>
  </sheetData>
  <sheetProtection algorithmName="SHA-512" hashValue="6lXjBNgt6YZzMK/D3ESBba3Fiu9ZACWSn4zJhwGThMT3PmJjU8yrR6cHpp/uWkDQgQO35L8WN3aVT7S64UVIYQ==" saltValue="zeIUJdi06zvxohNmTUE9OQ==" spinCount="100000" sheet="1" objects="1" scenarios="1"/>
  <mergeCells count="3">
    <mergeCell ref="A10:C10"/>
    <mergeCell ref="D10:G10"/>
    <mergeCell ref="H10:S10"/>
  </mergeCells>
  <conditionalFormatting sqref="E12:E27">
    <cfRule type="cellIs" dxfId="419" priority="72" operator="greaterThan">
      <formula>0</formula>
    </cfRule>
  </conditionalFormatting>
  <conditionalFormatting sqref="F12:F14 F16:F27">
    <cfRule type="cellIs" dxfId="418" priority="71" operator="greaterThan">
      <formula>0</formula>
    </cfRule>
  </conditionalFormatting>
  <conditionalFormatting sqref="G12:G14 G16:G27">
    <cfRule type="cellIs" dxfId="417" priority="70" operator="greaterThan">
      <formula>0</formula>
    </cfRule>
  </conditionalFormatting>
  <conditionalFormatting sqref="M12:M27">
    <cfRule type="cellIs" dxfId="416" priority="6" operator="equal">
      <formula>"Minor Negative"</formula>
    </cfRule>
    <cfRule type="cellIs" dxfId="415" priority="7" operator="equal">
      <formula>"Significant Negative"</formula>
    </cfRule>
    <cfRule type="cellIs" dxfId="414" priority="8" operator="equal">
      <formula>"Minor Positive"</formula>
    </cfRule>
    <cfRule type="cellIs" dxfId="413" priority="9" operator="equal">
      <formula>"Significant Positive"</formula>
    </cfRule>
    <cfRule type="cellIs" dxfId="412" priority="10" operator="equal">
      <formula>"Neutral"</formula>
    </cfRule>
  </conditionalFormatting>
  <conditionalFormatting sqref="N21">
    <cfRule type="cellIs" dxfId="411" priority="11" operator="equal">
      <formula>"Significant Negative"</formula>
    </cfRule>
    <cfRule type="cellIs" dxfId="410" priority="12" operator="equal">
      <formula>"Minor Negative"</formula>
    </cfRule>
    <cfRule type="cellIs" dxfId="409" priority="13" operator="equal">
      <formula>"Uncertain"</formula>
    </cfRule>
    <cfRule type="cellIs" dxfId="408" priority="14" operator="equal">
      <formula>"Neutral"</formula>
    </cfRule>
    <cfRule type="cellIs" dxfId="407" priority="15" operator="equal">
      <formula>"Minor Positive"</formula>
    </cfRule>
    <cfRule type="cellIs" dxfId="406" priority="16" operator="equal">
      <formula>"Significant Positive"</formula>
    </cfRule>
  </conditionalFormatting>
  <conditionalFormatting sqref="R12:R27">
    <cfRule type="cellIs" dxfId="405" priority="1" operator="equal">
      <formula>"Minor Negative"</formula>
    </cfRule>
    <cfRule type="cellIs" dxfId="404" priority="2" operator="equal">
      <formula>"Significant Negative"</formula>
    </cfRule>
    <cfRule type="cellIs" dxfId="403" priority="3" operator="equal">
      <formula>"Minor Positive"</formula>
    </cfRule>
    <cfRule type="cellIs" dxfId="402" priority="4" operator="equal">
      <formula>"Significant Positive"</formula>
    </cfRule>
    <cfRule type="cellIs" dxfId="401" priority="5" operator="equal">
      <formula>"Neutral"</formula>
    </cfRule>
  </conditionalFormatting>
  <dataValidations count="7">
    <dataValidation type="list" allowBlank="1" showInputMessage="1" showErrorMessage="1" sqref="H12:H27" xr:uid="{5F5D0616-A5DD-46C4-BD47-F25AD755F9BD}">
      <formula1>"Direct,Indirect,N/A"</formula1>
    </dataValidation>
    <dataValidation type="list" allowBlank="1" showInputMessage="1" showErrorMessage="1" sqref="I12:I27" xr:uid="{AF62C3BB-6BB3-48ED-B2F8-1F4172559299}">
      <formula1>"Low,Medium,High,N/A"</formula1>
    </dataValidation>
    <dataValidation type="list" allowBlank="1" showInputMessage="1" showErrorMessage="1" sqref="J12:J27" xr:uid="{BBFF2CA0-6B76-4C7D-9302-488217403F9A}">
      <formula1>"Short(&lt;5yrs),Short/Medium,Medium(10yrs),Medium/Long,Long(20+yrs),N/A"</formula1>
    </dataValidation>
    <dataValidation type="list" allowBlank="1" showInputMessage="1" showErrorMessage="1" sqref="K12:K27" xr:uid="{AEE34704-7999-4E5B-94B5-8E3EB581B08D}">
      <formula1>"Localised,District-wide,Regional,National,N/A"</formula1>
    </dataValidation>
    <dataValidation type="list" allowBlank="1" showInputMessage="1" showErrorMessage="1" sqref="L12:L27" xr:uid="{E4F6E221-5B89-49D1-BEF0-D425877E2689}">
      <formula1>"Permenant/Irreversible,Permenant/Reversible,Temporary/Irreversible,Temporary/Reversible,N/A"</formula1>
    </dataValidation>
    <dataValidation type="list" allowBlank="1" showInputMessage="1" showErrorMessage="1" sqref="D12:D27 O12:O27" xr:uid="{8E678CBA-83C1-4092-929A-DBC43524943F}">
      <formula1>"Yes,No"</formula1>
    </dataValidation>
    <dataValidation type="list" allowBlank="1" showInputMessage="1" showErrorMessage="1" sqref="M12:M27 R12:R27" xr:uid="{4F77061E-34EA-485C-8E78-B4C004A596CD}">
      <formula1>"Significant Positive,Minor Positive,Neutral,Uncertain,Minor Negative,Significant Negative"</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D191B-D905-4116-B317-A5EBE6A24F87}">
  <sheetPr>
    <tabColor theme="5" tint="0.59999389629810485"/>
  </sheetPr>
  <dimension ref="A1:W27"/>
  <sheetViews>
    <sheetView showGridLines="0" showWhiteSpace="0" topLeftCell="A24"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163</v>
      </c>
      <c r="D1" s="63"/>
      <c r="E1" s="63"/>
      <c r="F1" s="63"/>
      <c r="G1" s="63"/>
      <c r="H1" s="63"/>
      <c r="I1" s="1"/>
      <c r="J1" s="1"/>
      <c r="K1" s="1"/>
      <c r="L1" s="1"/>
      <c r="M1" s="1"/>
      <c r="N1" s="1"/>
      <c r="O1" s="1"/>
      <c r="P1" s="1"/>
      <c r="Q1" s="1"/>
      <c r="R1" s="1"/>
      <c r="S1" s="1"/>
    </row>
    <row r="2" spans="1:23">
      <c r="A2" s="7" t="s">
        <v>241</v>
      </c>
      <c r="B2" s="228"/>
      <c r="C2" s="45" t="s">
        <v>1385</v>
      </c>
      <c r="D2" s="63"/>
      <c r="E2" s="63"/>
      <c r="F2" s="63"/>
      <c r="G2" s="63"/>
      <c r="H2" s="63"/>
      <c r="I2" s="1"/>
      <c r="J2" s="1"/>
      <c r="K2" s="1"/>
      <c r="L2" s="1"/>
      <c r="M2" s="1"/>
      <c r="N2" s="1"/>
      <c r="O2" s="1"/>
      <c r="P2" s="1"/>
      <c r="Q2" s="1"/>
      <c r="R2" s="1"/>
      <c r="S2" s="1"/>
    </row>
    <row r="3" spans="1:23">
      <c r="A3" s="8" t="s">
        <v>242</v>
      </c>
      <c r="B3" s="229"/>
      <c r="C3" s="45" t="s">
        <v>89</v>
      </c>
      <c r="D3" s="63"/>
      <c r="E3" s="63"/>
      <c r="F3" s="63"/>
      <c r="G3" s="63"/>
      <c r="H3" s="63"/>
      <c r="I3" s="1"/>
      <c r="J3" s="1"/>
      <c r="K3" s="1"/>
      <c r="L3" s="1"/>
      <c r="M3" s="1"/>
      <c r="N3" s="1"/>
      <c r="O3" s="1"/>
      <c r="P3" s="1"/>
      <c r="Q3" s="1"/>
      <c r="R3" s="1"/>
      <c r="S3" s="1"/>
    </row>
    <row r="4" spans="1:23">
      <c r="A4" s="8" t="s">
        <v>243</v>
      </c>
      <c r="B4" s="229"/>
      <c r="C4" s="45" t="s">
        <v>1374</v>
      </c>
      <c r="D4" s="63"/>
      <c r="E4" s="63"/>
      <c r="F4" s="63"/>
      <c r="G4" s="63"/>
      <c r="H4" s="63"/>
      <c r="I4" s="1"/>
      <c r="J4" s="1"/>
      <c r="K4" s="1"/>
      <c r="L4" s="1"/>
      <c r="M4" s="1"/>
      <c r="N4" s="1"/>
      <c r="O4" s="1"/>
      <c r="P4" s="1"/>
      <c r="Q4" s="1"/>
      <c r="R4" s="1"/>
      <c r="S4" s="1"/>
    </row>
    <row r="5" spans="1:23">
      <c r="A5" s="8" t="s">
        <v>244</v>
      </c>
      <c r="B5" s="229"/>
      <c r="C5" s="14" t="s">
        <v>1386</v>
      </c>
      <c r="D5" s="63"/>
      <c r="E5" s="63"/>
      <c r="F5" s="63"/>
      <c r="G5" s="63"/>
      <c r="H5" s="63"/>
      <c r="I5" s="1"/>
      <c r="J5" s="1"/>
      <c r="K5" s="1"/>
      <c r="L5" s="1"/>
      <c r="M5" s="1"/>
      <c r="N5" s="1"/>
      <c r="O5" s="1"/>
      <c r="P5" s="1"/>
      <c r="Q5" s="1"/>
      <c r="R5" s="1"/>
      <c r="S5" s="1"/>
    </row>
    <row r="6" spans="1:23" ht="57" customHeight="1">
      <c r="A6" s="8" t="s">
        <v>245</v>
      </c>
      <c r="B6" s="229"/>
      <c r="C6" s="45" t="s">
        <v>1387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46199</v>
      </c>
      <c r="D9" s="1" t="s">
        <v>405</v>
      </c>
      <c r="E9" s="1" t="s">
        <v>1227</v>
      </c>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2243</v>
      </c>
      <c r="O12" s="227" t="s">
        <v>417</v>
      </c>
      <c r="P12" s="226" t="s">
        <v>499</v>
      </c>
      <c r="Q12" s="70" t="s">
        <v>1916</v>
      </c>
      <c r="R12" s="218" t="s">
        <v>294</v>
      </c>
      <c r="S12" s="221" t="s">
        <v>424</v>
      </c>
      <c r="T12" s="56"/>
      <c r="W12" s="12">
        <f>MATCH($C$1,RAG!$B$1:$B$136, 0)</f>
        <v>86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1375</v>
      </c>
      <c r="O13" s="65" t="s">
        <v>417</v>
      </c>
      <c r="P13" s="53"/>
      <c r="Q13" s="53"/>
      <c r="R13" s="38" t="s">
        <v>294</v>
      </c>
      <c r="S13" s="67"/>
      <c r="T13" s="57"/>
      <c r="W13" s="12">
        <f>MATCH($C$1,RAG!$B$1:$B$136, 0)</f>
        <v>86</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38" t="s">
        <v>295</v>
      </c>
      <c r="N14" s="53" t="s">
        <v>1388</v>
      </c>
      <c r="O14" s="65" t="s">
        <v>417</v>
      </c>
      <c r="P14" s="53" t="s">
        <v>435</v>
      </c>
      <c r="Q14" s="70" t="s">
        <v>1254</v>
      </c>
      <c r="R14" s="38" t="s">
        <v>295</v>
      </c>
      <c r="S14" s="53"/>
      <c r="T14" s="56"/>
      <c r="W14" s="12">
        <f>MATCH($C$1,RAG!$B$1:$B$136, 0)</f>
        <v>86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MATCH($C$1,RAG!$B$1:$B$136, 0)</f>
        <v>86</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MATCH($C$1,RAG!$B$1:$B$136, 0)</f>
        <v>86</v>
      </c>
    </row>
    <row r="17" spans="1:23" ht="10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1352</v>
      </c>
      <c r="O17" s="65" t="s">
        <v>417</v>
      </c>
      <c r="P17" s="67"/>
      <c r="Q17" s="66"/>
      <c r="R17" s="38" t="s">
        <v>294</v>
      </c>
      <c r="S17" s="53"/>
      <c r="T17" s="58"/>
      <c r="W17" s="12">
        <f>MATCH($C$1,RAG!$B$1:$B$136, 0)</f>
        <v>86</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1389</v>
      </c>
      <c r="O18" s="65" t="s">
        <v>417</v>
      </c>
      <c r="P18" s="67"/>
      <c r="Q18" s="53"/>
      <c r="R18" s="38" t="s">
        <v>295</v>
      </c>
      <c r="S18" s="67"/>
      <c r="T18" s="56"/>
      <c r="W18" s="12">
        <f>MATCH($C$1,RAG!$B$1:$B$136, 0)</f>
        <v>86</v>
      </c>
    </row>
    <row r="19" spans="1:23" ht="139" customHeight="1">
      <c r="A19" s="189" t="s">
        <v>451</v>
      </c>
      <c r="B19" s="41" t="s">
        <v>11</v>
      </c>
      <c r="C19" s="40" t="s">
        <v>452</v>
      </c>
      <c r="D19" s="11" t="s">
        <v>439</v>
      </c>
      <c r="E19" s="11">
        <f ca="1">COUNTIFS(INDIRECT("RAG!$C$"&amp;$W19&amp;":$AX$"&amp;$W19),E$11,RAG!$C$2:$AX$2,$B19)</f>
        <v>2</v>
      </c>
      <c r="F19" s="11">
        <f ca="1">COUNTIFS(INDIRECT("RAG!$C$"&amp;$W19&amp;":$AX$"&amp;$W19),F$11,RAG!$C$2:$AX$2,$B19)</f>
        <v>3</v>
      </c>
      <c r="G19" s="11">
        <f ca="1">COUNTIFS(INDIRECT("RAG!$C$"&amp;$W19&amp;":$AX$"&amp;$W19),G$11,RAG!$C$2:$AX$2,$B19)</f>
        <v>0</v>
      </c>
      <c r="H19" s="47" t="s">
        <v>230</v>
      </c>
      <c r="I19" s="47" t="s">
        <v>230</v>
      </c>
      <c r="J19" s="47" t="s">
        <v>230</v>
      </c>
      <c r="K19" s="47" t="s">
        <v>230</v>
      </c>
      <c r="L19" s="47" t="s">
        <v>230</v>
      </c>
      <c r="M19" s="38" t="s">
        <v>295</v>
      </c>
      <c r="N19" s="53" t="s">
        <v>1390</v>
      </c>
      <c r="O19" s="65" t="s">
        <v>439</v>
      </c>
      <c r="P19" s="53" t="s">
        <v>435</v>
      </c>
      <c r="Q19" s="53" t="s">
        <v>587</v>
      </c>
      <c r="R19" s="38" t="s">
        <v>295</v>
      </c>
      <c r="S19" s="67"/>
      <c r="T19" s="56"/>
      <c r="W19" s="12">
        <f>MATCH($C$1,RAG!$B$1:$B$136, 0)</f>
        <v>86</v>
      </c>
    </row>
    <row r="20" spans="1:23" ht="183" customHeight="1">
      <c r="A20" s="189" t="s">
        <v>456</v>
      </c>
      <c r="B20" s="41" t="s">
        <v>13</v>
      </c>
      <c r="C20" s="40" t="s">
        <v>457</v>
      </c>
      <c r="D20" s="11" t="s">
        <v>417</v>
      </c>
      <c r="E20" s="11">
        <f ca="1">COUNTIFS(INDIRECT("RAG!$C$"&amp;$W20&amp;":$AX$"&amp;$W20),E$11,RAG!$C$2:$AX$2,$B20)</f>
        <v>0</v>
      </c>
      <c r="F20" s="11">
        <f ca="1">COUNTIFS(INDIRECT("RAG!$C$"&amp;$W20&amp;":$AX$"&amp;$W20),F$11,RAG!$C$2:$AX$2,$B20)</f>
        <v>0</v>
      </c>
      <c r="G20" s="11">
        <f ca="1">COUNTIFS(INDIRECT("RAG!$C$"&amp;$W20&amp;":$AX$"&amp;$W20),G$11,RAG!$C$2:$AX$2,$B20)</f>
        <v>3</v>
      </c>
      <c r="H20" s="47" t="s">
        <v>418</v>
      </c>
      <c r="I20" s="47" t="s">
        <v>427</v>
      </c>
      <c r="J20" s="47" t="s">
        <v>428</v>
      </c>
      <c r="K20" s="47" t="s">
        <v>421</v>
      </c>
      <c r="L20" s="47" t="s">
        <v>430</v>
      </c>
      <c r="M20" s="38" t="s">
        <v>522</v>
      </c>
      <c r="N20" s="53" t="s">
        <v>1391</v>
      </c>
      <c r="O20" s="65" t="s">
        <v>439</v>
      </c>
      <c r="P20" s="53"/>
      <c r="Q20" s="53"/>
      <c r="R20" s="38" t="s">
        <v>522</v>
      </c>
      <c r="S20" s="53"/>
      <c r="T20" s="58"/>
      <c r="W20" s="12">
        <f>MATCH($C$1,RAG!$B$1:$B$136, 0)</f>
        <v>86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1392</v>
      </c>
      <c r="O21" s="65" t="s">
        <v>417</v>
      </c>
      <c r="P21" s="67"/>
      <c r="Q21" s="53"/>
      <c r="R21" s="38" t="s">
        <v>295</v>
      </c>
      <c r="S21" s="53"/>
      <c r="T21" s="58"/>
      <c r="W21" s="12">
        <f>MATCH($C$1,RAG!$B$1:$B$136, 0)</f>
        <v>86</v>
      </c>
    </row>
    <row r="22" spans="1:23" ht="183" customHeight="1">
      <c r="A22" s="189" t="s">
        <v>463</v>
      </c>
      <c r="B22" s="41" t="s">
        <v>15</v>
      </c>
      <c r="C22" s="40" t="s">
        <v>464</v>
      </c>
      <c r="D22" s="11" t="s">
        <v>417</v>
      </c>
      <c r="E22" s="11">
        <f ca="1">COUNTIFS(INDIRECT("RAG!$C$"&amp;$W22&amp;":$AX$"&amp;$W22),E$11,RAG!$C$2:$AX$2,$B22)</f>
        <v>4</v>
      </c>
      <c r="F22" s="11">
        <f ca="1">COUNTIFS(INDIRECT("RAG!$C$"&amp;$W22&amp;":$AX$"&amp;$W22),F$11,RAG!$C$2:$AX$2,$B22)</f>
        <v>0</v>
      </c>
      <c r="G22" s="11">
        <f ca="1">COUNTIFS(INDIRECT("RAG!$C$"&amp;$W22&amp;":$AX$"&amp;$W22),G$11,RAG!$C$2:$AX$2,$B22)</f>
        <v>1</v>
      </c>
      <c r="H22" s="47" t="s">
        <v>418</v>
      </c>
      <c r="I22" s="47" t="s">
        <v>458</v>
      </c>
      <c r="J22" s="47" t="s">
        <v>428</v>
      </c>
      <c r="K22" s="47" t="s">
        <v>421</v>
      </c>
      <c r="L22" s="47" t="s">
        <v>430</v>
      </c>
      <c r="M22" s="38" t="s">
        <v>300</v>
      </c>
      <c r="N22" s="53" t="s">
        <v>2244</v>
      </c>
      <c r="O22" s="65" t="s">
        <v>417</v>
      </c>
      <c r="P22" s="53" t="s">
        <v>466</v>
      </c>
      <c r="Q22" s="53" t="s">
        <v>590</v>
      </c>
      <c r="R22" s="38" t="s">
        <v>300</v>
      </c>
      <c r="S22" s="73" t="s">
        <v>468</v>
      </c>
      <c r="T22" s="56"/>
      <c r="W22" s="12">
        <f>MATCH($C$1,RAG!$B$1:$B$136, 0)</f>
        <v>86</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818</v>
      </c>
      <c r="O23" s="65" t="s">
        <v>417</v>
      </c>
      <c r="P23" s="72" t="s">
        <v>473</v>
      </c>
      <c r="Q23" s="53" t="s">
        <v>1255</v>
      </c>
      <c r="R23" s="38" t="s">
        <v>297</v>
      </c>
      <c r="S23" s="67"/>
      <c r="T23" s="56"/>
      <c r="W23" s="12">
        <f>MATCH($C$1,RAG!$B$1:$B$136, 0)</f>
        <v>86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1393</v>
      </c>
      <c r="O24" s="65" t="s">
        <v>439</v>
      </c>
      <c r="P24" s="53" t="s">
        <v>555</v>
      </c>
      <c r="Q24" s="70" t="s">
        <v>742</v>
      </c>
      <c r="R24" s="38" t="s">
        <v>295</v>
      </c>
      <c r="S24" s="53"/>
      <c r="T24" s="58"/>
      <c r="W24" s="12">
        <f>MATCH($C$1,RAG!$B$1:$B$136, 0)</f>
        <v>86</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1376</v>
      </c>
      <c r="O25" s="65" t="s">
        <v>439</v>
      </c>
      <c r="P25" s="53" t="s">
        <v>483</v>
      </c>
      <c r="Q25" s="53" t="s">
        <v>484</v>
      </c>
      <c r="R25" s="38" t="s">
        <v>295</v>
      </c>
      <c r="S25" s="67"/>
      <c r="T25" s="58"/>
      <c r="W25" s="12">
        <f>MATCH($C$1,RAG!$B$1:$B$136, 0)</f>
        <v>86</v>
      </c>
    </row>
    <row r="26" spans="1:23" ht="130"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2245</v>
      </c>
      <c r="O26" s="65" t="s">
        <v>439</v>
      </c>
      <c r="P26" s="46" t="s">
        <v>487</v>
      </c>
      <c r="Q26" s="46" t="s">
        <v>733</v>
      </c>
      <c r="R26" s="38" t="s">
        <v>298</v>
      </c>
      <c r="S26" s="67"/>
      <c r="T26" s="58"/>
      <c r="W26" s="12">
        <f>MATCH($C$1,RAG!$B$1:$B$136, 0)</f>
        <v>86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1373</v>
      </c>
      <c r="O27" s="65" t="s">
        <v>417</v>
      </c>
      <c r="P27" s="53" t="s">
        <v>493</v>
      </c>
      <c r="Q27" s="53" t="s">
        <v>494</v>
      </c>
      <c r="R27" s="38" t="s">
        <v>298</v>
      </c>
      <c r="S27" s="67"/>
      <c r="T27" s="58"/>
      <c r="W27" s="12">
        <f>MATCH($C$1,RAG!$B$1:$B$136, 0)</f>
        <v>86</v>
      </c>
    </row>
  </sheetData>
  <sheetProtection algorithmName="SHA-512" hashValue="ydNM/7X9JGpWlBqSVImqsnsabGrJgUTeo7WQyKZOXyaeSNc1x4zlLUxx7hK7A4h5x+WM34ngN6tLdpAMPtGfkw==" saltValue="OtaJQtc0BlK3uCFFZA7sDg==" spinCount="100000" sheet="1" objects="1" scenarios="1"/>
  <mergeCells count="3">
    <mergeCell ref="A10:C10"/>
    <mergeCell ref="D10:G10"/>
    <mergeCell ref="H10:S10"/>
  </mergeCells>
  <conditionalFormatting sqref="E12:E27">
    <cfRule type="cellIs" dxfId="400" priority="49" operator="greaterThan">
      <formula>0</formula>
    </cfRule>
  </conditionalFormatting>
  <conditionalFormatting sqref="F12:F14 F16:F27">
    <cfRule type="cellIs" dxfId="399" priority="48" operator="greaterThan">
      <formula>0</formula>
    </cfRule>
  </conditionalFormatting>
  <conditionalFormatting sqref="G12:G14 G16:G27">
    <cfRule type="cellIs" dxfId="398" priority="47" operator="greaterThan">
      <formula>0</formula>
    </cfRule>
  </conditionalFormatting>
  <conditionalFormatting sqref="M12:M27">
    <cfRule type="cellIs" dxfId="397" priority="6" operator="equal">
      <formula>"Minor Negative"</formula>
    </cfRule>
    <cfRule type="cellIs" dxfId="396" priority="7" operator="equal">
      <formula>"Significant Negative"</formula>
    </cfRule>
    <cfRule type="cellIs" dxfId="395" priority="8" operator="equal">
      <formula>"Minor Positive"</formula>
    </cfRule>
    <cfRule type="cellIs" dxfId="394" priority="9" operator="equal">
      <formula>"Significant Positive"</formula>
    </cfRule>
    <cfRule type="cellIs" dxfId="393" priority="10" operator="equal">
      <formula>"Neutral"</formula>
    </cfRule>
  </conditionalFormatting>
  <conditionalFormatting sqref="N21">
    <cfRule type="cellIs" dxfId="392" priority="26" operator="equal">
      <formula>"Significant Negative"</formula>
    </cfRule>
    <cfRule type="cellIs" dxfId="391" priority="27" operator="equal">
      <formula>"Minor Negative"</formula>
    </cfRule>
    <cfRule type="cellIs" dxfId="390" priority="28" operator="equal">
      <formula>"Uncertain"</formula>
    </cfRule>
    <cfRule type="cellIs" dxfId="389" priority="29" operator="equal">
      <formula>"Neutral"</formula>
    </cfRule>
    <cfRule type="cellIs" dxfId="388" priority="30" operator="equal">
      <formula>"Minor Positive"</formula>
    </cfRule>
    <cfRule type="cellIs" dxfId="387" priority="31" operator="equal">
      <formula>"Significant Positive"</formula>
    </cfRule>
  </conditionalFormatting>
  <conditionalFormatting sqref="R12:R27">
    <cfRule type="cellIs" dxfId="386" priority="1" operator="equal">
      <formula>"Minor Negative"</formula>
    </cfRule>
    <cfRule type="cellIs" dxfId="385" priority="2" operator="equal">
      <formula>"Significant Negative"</formula>
    </cfRule>
    <cfRule type="cellIs" dxfId="384" priority="3" operator="equal">
      <formula>"Minor Positive"</formula>
    </cfRule>
    <cfRule type="cellIs" dxfId="383" priority="4" operator="equal">
      <formula>"Significant Positive"</formula>
    </cfRule>
    <cfRule type="cellIs" dxfId="382" priority="5" operator="equal">
      <formula>"Neutral"</formula>
    </cfRule>
  </conditionalFormatting>
  <dataValidations count="7">
    <dataValidation type="list" allowBlank="1" showInputMessage="1" showErrorMessage="1" sqref="H12:H27" xr:uid="{CE07AD39-5723-41E8-93F7-91C2CB4686AE}">
      <formula1>"Direct,Indirect,N/A"</formula1>
    </dataValidation>
    <dataValidation type="list" allowBlank="1" showInputMessage="1" showErrorMessage="1" sqref="I12:I27" xr:uid="{7BFBF8D9-610B-479D-950A-57DFBE53789A}">
      <formula1>"Low,Medium,High,N/A"</formula1>
    </dataValidation>
    <dataValidation type="list" allowBlank="1" showInputMessage="1" showErrorMessage="1" sqref="J12:J27" xr:uid="{4B1470E5-7A0C-480E-82E8-B7CAFC9EEEC8}">
      <formula1>"Short(&lt;5yrs),Short/Medium,Medium(10yrs),Medium/Long,Long(20+yrs),N/A"</formula1>
    </dataValidation>
    <dataValidation type="list" allowBlank="1" showInputMessage="1" showErrorMessage="1" sqref="K12:K27" xr:uid="{663C66A8-F867-4C7F-ADC4-6479B341EBDB}">
      <formula1>"Localised,District-wide,Regional,National,N/A"</formula1>
    </dataValidation>
    <dataValidation type="list" allowBlank="1" showInputMessage="1" showErrorMessage="1" sqref="L12:L27" xr:uid="{5C2CECF6-A63D-49D8-B4F5-7731935F0CBD}">
      <formula1>"Permenant/Irreversible,Permenant/Reversible,Temporary/Irreversible,Temporary/Reversible,N/A"</formula1>
    </dataValidation>
    <dataValidation type="list" allowBlank="1" showInputMessage="1" showErrorMessage="1" sqref="R12:R27 M12:M27" xr:uid="{40ED9AFB-7B13-4686-8485-22F957A9E66C}">
      <formula1>"Significant Positive,Minor Positive,Neutral,Uncertain,Minor Negative,Significant Negative"</formula1>
    </dataValidation>
    <dataValidation type="list" allowBlank="1" showInputMessage="1" showErrorMessage="1" sqref="D12:D27 O12:O27" xr:uid="{7842ACD1-1284-4DCC-B38D-B5657E5C1674}">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C7AA-B840-4A44-AF16-8B6B6D503875}">
  <sheetPr>
    <tabColor theme="5" tint="0.59999389629810485"/>
  </sheetPr>
  <dimension ref="A1:W27"/>
  <sheetViews>
    <sheetView showGridLines="0" showWhiteSpace="0" topLeftCell="A24" zoomScale="60" zoomScaleNormal="60" zoomScaleSheetLayoutView="51" zoomScalePageLayoutView="20" workbookViewId="0">
      <pane xSplit="2" topLeftCell="H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9.1796875" customWidth="1"/>
    <col min="22" max="22" width="0" hidden="1" customWidth="1"/>
    <col min="23" max="23" width="9.1796875" hidden="1" customWidth="1"/>
    <col min="24" max="24" width="0" hidden="1" customWidth="1"/>
  </cols>
  <sheetData>
    <row r="1" spans="1:23">
      <c r="A1" s="7" t="s">
        <v>240</v>
      </c>
      <c r="B1" s="228"/>
      <c r="C1" s="45" t="s">
        <v>164</v>
      </c>
      <c r="D1" s="63"/>
      <c r="E1" s="63"/>
      <c r="F1" s="63"/>
      <c r="G1" s="63"/>
      <c r="H1" s="63"/>
      <c r="I1" s="1"/>
      <c r="J1" s="1"/>
      <c r="K1" s="1"/>
      <c r="L1" s="1"/>
      <c r="M1" s="1"/>
      <c r="N1" s="1"/>
      <c r="O1" s="1"/>
      <c r="P1" s="1"/>
      <c r="Q1" s="1"/>
      <c r="R1" s="1"/>
      <c r="S1" s="1"/>
    </row>
    <row r="2" spans="1:23">
      <c r="A2" s="7" t="s">
        <v>241</v>
      </c>
      <c r="B2" s="228"/>
      <c r="C2" s="45" t="s">
        <v>1394</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1323</v>
      </c>
      <c r="D4" s="63"/>
      <c r="E4" s="63"/>
      <c r="F4" s="63"/>
      <c r="G4" s="63"/>
      <c r="H4" s="63"/>
      <c r="I4" s="1"/>
      <c r="J4" s="1"/>
      <c r="K4" s="1"/>
      <c r="L4" s="1"/>
      <c r="M4" s="1"/>
      <c r="N4" s="1"/>
      <c r="O4" s="1"/>
      <c r="P4" s="1"/>
      <c r="Q4" s="1"/>
      <c r="R4" s="1"/>
      <c r="S4" s="1"/>
    </row>
    <row r="5" spans="1:23">
      <c r="A5" s="8" t="s">
        <v>244</v>
      </c>
      <c r="B5" s="229"/>
      <c r="C5" s="14" t="s">
        <v>1395</v>
      </c>
      <c r="D5" s="63"/>
      <c r="E5" s="63"/>
      <c r="F5" s="63"/>
      <c r="G5" s="63"/>
      <c r="H5" s="63"/>
      <c r="I5" s="1"/>
      <c r="J5" s="1"/>
      <c r="K5" s="1"/>
      <c r="L5" s="1"/>
      <c r="M5" s="1"/>
      <c r="N5" s="1"/>
      <c r="O5" s="1"/>
      <c r="P5" s="1"/>
      <c r="Q5" s="1"/>
      <c r="R5" s="1"/>
      <c r="S5" s="1"/>
    </row>
    <row r="6" spans="1:23" ht="57" customHeight="1">
      <c r="A6" s="8" t="s">
        <v>245</v>
      </c>
      <c r="B6" s="229"/>
      <c r="C6" s="45" t="s">
        <v>1396</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46164</v>
      </c>
      <c r="D9" s="99" t="s">
        <v>405</v>
      </c>
      <c r="E9" s="1" t="s">
        <v>498</v>
      </c>
      <c r="F9" s="1"/>
      <c r="G9" s="1"/>
      <c r="H9" s="1"/>
      <c r="I9" s="1"/>
      <c r="J9" s="1"/>
      <c r="K9" s="1"/>
      <c r="L9" s="1"/>
      <c r="M9" s="1"/>
      <c r="N9" s="1"/>
      <c r="O9" s="1"/>
      <c r="P9" s="1"/>
      <c r="Q9" s="1"/>
      <c r="R9" s="1"/>
      <c r="S9" s="1"/>
    </row>
    <row r="10" spans="1:23" ht="15" customHeight="1">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2246</v>
      </c>
      <c r="O12" s="227" t="s">
        <v>417</v>
      </c>
      <c r="P12" s="226" t="s">
        <v>423</v>
      </c>
      <c r="Q12" s="70" t="s">
        <v>2153</v>
      </c>
      <c r="R12" s="218" t="s">
        <v>294</v>
      </c>
      <c r="S12" s="221" t="s">
        <v>424</v>
      </c>
      <c r="T12" s="56"/>
      <c r="W12" s="12">
        <f>MATCH($C$1,RAG!$B$1:$B$136, 0)</f>
        <v>87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1397</v>
      </c>
      <c r="O13" s="65" t="s">
        <v>417</v>
      </c>
      <c r="P13" s="53"/>
      <c r="Q13" s="53"/>
      <c r="R13" s="38" t="s">
        <v>294</v>
      </c>
      <c r="S13" s="67"/>
      <c r="T13" s="57"/>
      <c r="W13" s="12">
        <f>MATCH($C$1,RAG!$B$1:$B$136, 0)</f>
        <v>87</v>
      </c>
    </row>
    <row r="14" spans="1:23" ht="208" customHeight="1">
      <c r="A14" s="189" t="s">
        <v>432</v>
      </c>
      <c r="B14" s="41" t="s">
        <v>31</v>
      </c>
      <c r="C14" s="40" t="s">
        <v>433</v>
      </c>
      <c r="D14" s="11" t="s">
        <v>417</v>
      </c>
      <c r="E14" s="11">
        <f ca="1">COUNTIFS(INDIRECT("RAG!$C$"&amp;$W14&amp;":$AX$"&amp;$W14),E$11,RAG!$C$2:$AX$2,$B14)</f>
        <v>3</v>
      </c>
      <c r="F14" s="11">
        <f ca="1">COUNTIFS(INDIRECT("RAG!$C$"&amp;$W14&amp;":$AX$"&amp;$W14),F$11,RAG!$C$2:$AX$2,$B14)</f>
        <v>3</v>
      </c>
      <c r="G14" s="11">
        <f ca="1">COUNTIFS(INDIRECT("RAG!$C$"&amp;$W14&amp;":$AX$"&amp;$W14),G$11,RAG!$C$2:$AX$2,$B14)</f>
        <v>2</v>
      </c>
      <c r="H14" s="47" t="s">
        <v>230</v>
      </c>
      <c r="I14" s="47" t="s">
        <v>230</v>
      </c>
      <c r="J14" s="47" t="s">
        <v>230</v>
      </c>
      <c r="K14" s="47" t="s">
        <v>230</v>
      </c>
      <c r="L14" s="47" t="s">
        <v>230</v>
      </c>
      <c r="M14" s="42" t="s">
        <v>295</v>
      </c>
      <c r="N14" s="53" t="s">
        <v>1398</v>
      </c>
      <c r="O14" s="65" t="s">
        <v>417</v>
      </c>
      <c r="P14" s="53" t="s">
        <v>435</v>
      </c>
      <c r="Q14" s="46" t="s">
        <v>436</v>
      </c>
      <c r="R14" s="38" t="s">
        <v>295</v>
      </c>
      <c r="S14" s="53"/>
      <c r="T14" s="56"/>
      <c r="W14" s="12">
        <f>MATCH($C$1,RAG!$B$1:$B$136, 0)</f>
        <v>87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MATCH($C$1,RAG!$B$1:$B$136, 0)</f>
        <v>87</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1063</v>
      </c>
      <c r="O16" s="65" t="s">
        <v>417</v>
      </c>
      <c r="P16" s="67"/>
      <c r="Q16" s="67"/>
      <c r="R16" s="38" t="s">
        <v>295</v>
      </c>
      <c r="S16" s="67"/>
      <c r="T16" s="58"/>
      <c r="W16" s="12">
        <f>MATCH($C$1,RAG!$B$1:$B$136, 0)</f>
        <v>87</v>
      </c>
    </row>
    <row r="17" spans="1:23" ht="116">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2239</v>
      </c>
      <c r="O17" s="65" t="s">
        <v>417</v>
      </c>
      <c r="P17" s="67"/>
      <c r="Q17" s="66"/>
      <c r="R17" s="38" t="s">
        <v>294</v>
      </c>
      <c r="S17" s="53"/>
      <c r="T17" s="58"/>
      <c r="W17" s="12">
        <f>MATCH($C$1,RAG!$B$1:$B$136, 0)</f>
        <v>87</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1379</v>
      </c>
      <c r="O18" s="65" t="s">
        <v>417</v>
      </c>
      <c r="P18" s="67"/>
      <c r="Q18" s="53"/>
      <c r="R18" s="38" t="s">
        <v>295</v>
      </c>
      <c r="S18" s="67"/>
      <c r="T18" s="56"/>
      <c r="W18" s="12">
        <f>MATCH($C$1,RAG!$B$1:$B$136, 0)</f>
        <v>87</v>
      </c>
    </row>
    <row r="19" spans="1:23" ht="139" customHeight="1">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42" t="s">
        <v>298</v>
      </c>
      <c r="N19" s="53" t="s">
        <v>1399</v>
      </c>
      <c r="O19" s="65" t="s">
        <v>439</v>
      </c>
      <c r="P19" s="53" t="s">
        <v>435</v>
      </c>
      <c r="Q19" s="53" t="s">
        <v>1917</v>
      </c>
      <c r="R19" s="38" t="s">
        <v>295</v>
      </c>
      <c r="S19" s="67"/>
      <c r="T19" s="56"/>
      <c r="W19" s="12">
        <f>MATCH($C$1,RAG!$B$1:$B$136, 0)</f>
        <v>87</v>
      </c>
    </row>
    <row r="20" spans="1:23" ht="183" customHeight="1">
      <c r="A20" s="189" t="s">
        <v>456</v>
      </c>
      <c r="B20" s="41" t="s">
        <v>13</v>
      </c>
      <c r="C20" s="40" t="s">
        <v>457</v>
      </c>
      <c r="D20" s="11" t="s">
        <v>417</v>
      </c>
      <c r="E20" s="11">
        <f ca="1">COUNTIFS(INDIRECT("RAG!$C$"&amp;$W20&amp;":$AX$"&amp;$W20),E$11,RAG!$C$2:$AX$2,$B20)</f>
        <v>1</v>
      </c>
      <c r="F20" s="11">
        <f ca="1">COUNTIFS(INDIRECT("RAG!$C$"&amp;$W20&amp;":$AX$"&amp;$W20),F$11,RAG!$C$2:$AX$2,$B20)</f>
        <v>1</v>
      </c>
      <c r="G20" s="11">
        <f ca="1">COUNTIFS(INDIRECT("RAG!$C$"&amp;$W20&amp;":$AX$"&amp;$W20),G$11,RAG!$C$2:$AX$2,$B20)</f>
        <v>1</v>
      </c>
      <c r="H20" s="47" t="s">
        <v>418</v>
      </c>
      <c r="I20" s="47" t="s">
        <v>427</v>
      </c>
      <c r="J20" s="47" t="s">
        <v>428</v>
      </c>
      <c r="K20" s="47" t="s">
        <v>421</v>
      </c>
      <c r="L20" s="47" t="s">
        <v>430</v>
      </c>
      <c r="M20" s="42" t="s">
        <v>298</v>
      </c>
      <c r="N20" s="53" t="s">
        <v>1400</v>
      </c>
      <c r="O20" s="65" t="s">
        <v>439</v>
      </c>
      <c r="P20" s="53" t="s">
        <v>435</v>
      </c>
      <c r="Q20" s="53" t="s">
        <v>2241</v>
      </c>
      <c r="R20" s="38" t="s">
        <v>298</v>
      </c>
      <c r="S20" s="53"/>
      <c r="T20" s="58"/>
      <c r="W20" s="12">
        <f>MATCH($C$1,RAG!$B$1:$B$136, 0)</f>
        <v>87</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1380</v>
      </c>
      <c r="O21" s="65" t="s">
        <v>417</v>
      </c>
      <c r="P21" s="67"/>
      <c r="Q21" s="53"/>
      <c r="R21" s="38" t="s">
        <v>295</v>
      </c>
      <c r="S21" s="53"/>
      <c r="T21" s="58"/>
      <c r="W21" s="12">
        <f>MATCH($C$1,RAG!$B$1:$B$136, 0)</f>
        <v>87</v>
      </c>
    </row>
    <row r="22" spans="1:23" ht="183"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294</v>
      </c>
      <c r="N22" s="53" t="s">
        <v>1381</v>
      </c>
      <c r="O22" s="65" t="s">
        <v>417</v>
      </c>
      <c r="P22" s="53" t="s">
        <v>493</v>
      </c>
      <c r="Q22" s="53" t="s">
        <v>1382</v>
      </c>
      <c r="R22" s="38" t="s">
        <v>294</v>
      </c>
      <c r="S22" s="73" t="s">
        <v>468</v>
      </c>
      <c r="T22" s="56"/>
      <c r="W22" s="12">
        <f>MATCH($C$1,RAG!$B$1:$B$136, 0)</f>
        <v>87</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1070</v>
      </c>
      <c r="O23" s="65" t="s">
        <v>417</v>
      </c>
      <c r="P23" s="46" t="s">
        <v>473</v>
      </c>
      <c r="Q23" s="53" t="s">
        <v>1383</v>
      </c>
      <c r="R23" s="38" t="s">
        <v>295</v>
      </c>
      <c r="S23" s="67"/>
      <c r="T23" s="56"/>
      <c r="W23" s="12">
        <f>MATCH($C$1,RAG!$B$1:$B$136, 0)</f>
        <v>87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1384</v>
      </c>
      <c r="O24" s="65" t="s">
        <v>439</v>
      </c>
      <c r="P24" s="53" t="s">
        <v>555</v>
      </c>
      <c r="Q24" s="70" t="s">
        <v>556</v>
      </c>
      <c r="R24" s="38" t="s">
        <v>294</v>
      </c>
      <c r="S24" s="53"/>
      <c r="T24" s="58"/>
      <c r="W24" s="12">
        <f>MATCH($C$1,RAG!$B$1:$B$136, 0)</f>
        <v>87</v>
      </c>
    </row>
    <row r="25" spans="1:23" ht="155.1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1401</v>
      </c>
      <c r="O25" s="65" t="s">
        <v>439</v>
      </c>
      <c r="P25" s="53" t="s">
        <v>483</v>
      </c>
      <c r="Q25" s="53" t="s">
        <v>484</v>
      </c>
      <c r="R25" s="38" t="s">
        <v>295</v>
      </c>
      <c r="S25" s="67"/>
      <c r="T25" s="58"/>
      <c r="W25" s="12">
        <f>MATCH($C$1,RAG!$B$1:$B$136, 0)</f>
        <v>87</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2247</v>
      </c>
      <c r="O26" s="65" t="s">
        <v>439</v>
      </c>
      <c r="P26" s="46" t="s">
        <v>487</v>
      </c>
      <c r="Q26" s="46" t="s">
        <v>1320</v>
      </c>
      <c r="R26" s="38" t="s">
        <v>295</v>
      </c>
      <c r="S26" s="67"/>
      <c r="T26" s="58"/>
      <c r="W26" s="12">
        <f>MATCH($C$1,RAG!$B$1:$B$136, 0)</f>
        <v>87</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920</v>
      </c>
      <c r="O27" s="65" t="s">
        <v>417</v>
      </c>
      <c r="P27" s="53" t="s">
        <v>493</v>
      </c>
      <c r="Q27" s="53" t="s">
        <v>518</v>
      </c>
      <c r="R27" s="38" t="s">
        <v>297</v>
      </c>
      <c r="S27" s="67"/>
      <c r="T27" s="58"/>
      <c r="W27" s="12">
        <f>MATCH($C$1,RAG!$B$1:$B$136, 0)</f>
        <v>87</v>
      </c>
    </row>
  </sheetData>
  <sheetProtection algorithmName="SHA-512" hashValue="1AfliQ36+xIK9KzHh2SNycVHgasgL1nNzAFgZx6vdC2T1k6fvx0c3Lh+r0LRjwuhFgJ7DJulNemgETCGbpyf1Q==" saltValue="uPTMKouxMXUHGSDY0Ve7xw==" spinCount="100000" sheet="1" objects="1" scenarios="1"/>
  <mergeCells count="3">
    <mergeCell ref="A10:C10"/>
    <mergeCell ref="D10:G10"/>
    <mergeCell ref="H10:S10"/>
  </mergeCells>
  <conditionalFormatting sqref="E12:E27">
    <cfRule type="cellIs" dxfId="381" priority="45" operator="greaterThan">
      <formula>0</formula>
    </cfRule>
  </conditionalFormatting>
  <conditionalFormatting sqref="F12:F14 F16:F27">
    <cfRule type="cellIs" dxfId="380" priority="44" operator="greaterThan">
      <formula>0</formula>
    </cfRule>
  </conditionalFormatting>
  <conditionalFormatting sqref="G12:G14 G16:G27">
    <cfRule type="cellIs" dxfId="379" priority="43" operator="greaterThan">
      <formula>0</formula>
    </cfRule>
  </conditionalFormatting>
  <conditionalFormatting sqref="M12:M27">
    <cfRule type="cellIs" dxfId="378" priority="6" operator="equal">
      <formula>"Minor Negative"</formula>
    </cfRule>
    <cfRule type="cellIs" dxfId="377" priority="7" operator="equal">
      <formula>"Significant Negative"</formula>
    </cfRule>
    <cfRule type="cellIs" dxfId="376" priority="8" operator="equal">
      <formula>"Minor Positive"</formula>
    </cfRule>
    <cfRule type="cellIs" dxfId="375" priority="9" operator="equal">
      <formula>"Significant Positive"</formula>
    </cfRule>
    <cfRule type="cellIs" dxfId="374" priority="10" operator="equal">
      <formula>"Neutral"</formula>
    </cfRule>
  </conditionalFormatting>
  <conditionalFormatting sqref="N21">
    <cfRule type="cellIs" dxfId="373" priority="11" operator="equal">
      <formula>"Significant Negative"</formula>
    </cfRule>
    <cfRule type="cellIs" dxfId="372" priority="12" operator="equal">
      <formula>"Minor Negative"</formula>
    </cfRule>
    <cfRule type="cellIs" dxfId="371" priority="13" operator="equal">
      <formula>"Uncertain"</formula>
    </cfRule>
    <cfRule type="cellIs" dxfId="370" priority="14" operator="equal">
      <formula>"Neutral"</formula>
    </cfRule>
    <cfRule type="cellIs" dxfId="369" priority="15" operator="equal">
      <formula>"Minor Positive"</formula>
    </cfRule>
    <cfRule type="cellIs" dxfId="368" priority="16" operator="equal">
      <formula>"Significant Positive"</formula>
    </cfRule>
  </conditionalFormatting>
  <conditionalFormatting sqref="R12:R27">
    <cfRule type="cellIs" dxfId="367" priority="1" operator="equal">
      <formula>"Minor Negative"</formula>
    </cfRule>
    <cfRule type="cellIs" dxfId="366" priority="2" operator="equal">
      <formula>"Significant Negative"</formula>
    </cfRule>
    <cfRule type="cellIs" dxfId="365" priority="3" operator="equal">
      <formula>"Minor Positive"</formula>
    </cfRule>
    <cfRule type="cellIs" dxfId="364" priority="4" operator="equal">
      <formula>"Significant Positive"</formula>
    </cfRule>
    <cfRule type="cellIs" dxfId="363" priority="5" operator="equal">
      <formula>"Neutral"</formula>
    </cfRule>
  </conditionalFormatting>
  <dataValidations count="7">
    <dataValidation type="list" allowBlank="1" showInputMessage="1" showErrorMessage="1" sqref="D12:D27 O12:O27" xr:uid="{CCC50F61-A7A7-42B5-BBD0-B7B22F291A8F}">
      <formula1>"Yes,No"</formula1>
    </dataValidation>
    <dataValidation type="list" allowBlank="1" showInputMessage="1" showErrorMessage="1" sqref="M12:M27 R12:R27" xr:uid="{D2B96153-625E-4A8C-9F33-E8B0851BF1F7}">
      <formula1>"Significant Positive,Minor Positive,Neutral,Uncertain,Minor Negative,Significant Negative"</formula1>
    </dataValidation>
    <dataValidation type="list" allowBlank="1" showInputMessage="1" showErrorMessage="1" sqref="L12:L27" xr:uid="{B9103846-4D1E-470B-B9CA-24D1B8B9D3D3}">
      <formula1>"Permenant/Irreversible,Permenant/Reversible,Temporary/Irreversible,Temporary/Reversible,N/A"</formula1>
    </dataValidation>
    <dataValidation type="list" allowBlank="1" showInputMessage="1" showErrorMessage="1" sqref="K12:K27" xr:uid="{DFF516CA-A1F6-4971-8057-D0683D026CD3}">
      <formula1>"Localised,District-wide,Regional,National,N/A"</formula1>
    </dataValidation>
    <dataValidation type="list" allowBlank="1" showInputMessage="1" showErrorMessage="1" sqref="J12:J27" xr:uid="{6CAF80D3-58CB-43D7-8100-CE90F6628795}">
      <formula1>"Short(&lt;5yrs),Short/Medium,Medium(10yrs),Medium/Long,Long(20+yrs),N/A"</formula1>
    </dataValidation>
    <dataValidation type="list" allowBlank="1" showInputMessage="1" showErrorMessage="1" sqref="I12:I27" xr:uid="{64EFCF4E-166E-4677-8933-D2D4273B8CEC}">
      <formula1>"Low,Medium,High,N/A"</formula1>
    </dataValidation>
    <dataValidation type="list" allowBlank="1" showInputMessage="1" showErrorMessage="1" sqref="H12:H27" xr:uid="{A64D520E-8E97-4B41-830E-4F25876F919E}">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6749-6E4B-42E0-B22E-50372279D41D}">
  <sheetPr codeName="Sheet52">
    <tabColor theme="5" tint="0.59999389629810485"/>
  </sheetPr>
  <dimension ref="A1:W28"/>
  <sheetViews>
    <sheetView showGridLines="0" showWhiteSpace="0" topLeftCell="C21"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166</v>
      </c>
      <c r="D1" s="63"/>
      <c r="E1" s="63"/>
      <c r="F1" s="63"/>
      <c r="G1" s="63"/>
      <c r="H1" s="63"/>
      <c r="I1" s="1"/>
      <c r="J1" s="1"/>
      <c r="K1" s="1"/>
      <c r="L1" s="1"/>
      <c r="M1" s="1"/>
      <c r="N1" s="1"/>
      <c r="O1" s="1"/>
      <c r="P1" s="1"/>
      <c r="Q1" s="1"/>
      <c r="R1" s="1"/>
      <c r="S1" s="1"/>
    </row>
    <row r="2" spans="1:23">
      <c r="A2" s="7" t="s">
        <v>241</v>
      </c>
      <c r="B2" s="228"/>
      <c r="C2" s="45" t="s">
        <v>1402</v>
      </c>
      <c r="D2" s="63"/>
      <c r="E2" s="63"/>
      <c r="F2" s="63"/>
      <c r="G2" s="63"/>
      <c r="H2" s="63"/>
      <c r="I2" s="1"/>
      <c r="J2" s="1"/>
      <c r="K2" s="1"/>
      <c r="L2" s="1"/>
      <c r="M2" s="1"/>
      <c r="N2" s="1"/>
      <c r="O2" s="1"/>
      <c r="P2" s="1"/>
      <c r="Q2" s="1"/>
      <c r="R2" s="1"/>
      <c r="S2" s="1"/>
    </row>
    <row r="3" spans="1:23">
      <c r="A3" s="8" t="s">
        <v>242</v>
      </c>
      <c r="B3" s="229"/>
      <c r="C3" s="45" t="s">
        <v>88</v>
      </c>
      <c r="D3" s="63"/>
      <c r="E3" s="63"/>
      <c r="F3" s="63"/>
      <c r="G3" s="63"/>
      <c r="H3" s="63"/>
      <c r="I3" s="1"/>
      <c r="J3" s="1"/>
      <c r="K3" s="1"/>
      <c r="L3" s="1"/>
      <c r="M3" s="1"/>
      <c r="N3" s="1"/>
      <c r="O3" s="1"/>
      <c r="P3" s="1"/>
      <c r="Q3" s="1"/>
      <c r="R3" s="1"/>
      <c r="S3" s="1"/>
    </row>
    <row r="4" spans="1:23">
      <c r="A4" s="8" t="s">
        <v>243</v>
      </c>
      <c r="B4" s="229"/>
      <c r="C4" s="45">
        <v>40</v>
      </c>
      <c r="D4" s="63"/>
      <c r="E4" s="63"/>
      <c r="F4" s="63"/>
      <c r="G4" s="63"/>
      <c r="H4" s="63"/>
      <c r="I4" s="1"/>
      <c r="J4" s="1"/>
      <c r="K4" s="1"/>
      <c r="L4" s="1"/>
      <c r="M4" s="1"/>
      <c r="N4" s="1"/>
      <c r="O4" s="1"/>
      <c r="P4" s="1"/>
      <c r="Q4" s="1"/>
      <c r="R4" s="1"/>
      <c r="S4" s="1"/>
    </row>
    <row r="5" spans="1:23">
      <c r="A5" s="8" t="s">
        <v>244</v>
      </c>
      <c r="B5" s="229"/>
      <c r="C5" s="14">
        <v>1.1000000000000001</v>
      </c>
      <c r="D5" s="63"/>
      <c r="E5" s="63"/>
      <c r="F5" s="63"/>
      <c r="G5" s="63"/>
      <c r="H5" s="63"/>
      <c r="I5" s="1"/>
      <c r="J5" s="1"/>
      <c r="K5" s="1"/>
      <c r="L5" s="1"/>
      <c r="M5" s="1"/>
      <c r="N5" s="1"/>
      <c r="O5" s="1"/>
      <c r="P5" s="1"/>
      <c r="Q5" s="1"/>
      <c r="R5" s="1"/>
      <c r="S5" s="1"/>
    </row>
    <row r="6" spans="1:23" ht="57" customHeight="1">
      <c r="A6" s="8" t="s">
        <v>245</v>
      </c>
      <c r="B6" s="229"/>
      <c r="C6" s="45" t="s">
        <v>1403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906</v>
      </c>
      <c r="D8" s="64"/>
      <c r="E8" s="64"/>
      <c r="F8" s="64"/>
      <c r="G8" s="64"/>
      <c r="H8" s="64"/>
      <c r="I8" s="1"/>
      <c r="J8" s="1"/>
      <c r="K8" s="1"/>
      <c r="L8" s="1"/>
      <c r="M8" s="1"/>
      <c r="N8" s="1"/>
      <c r="O8" s="1"/>
      <c r="P8" s="1"/>
      <c r="Q8" s="1"/>
      <c r="R8" s="1"/>
      <c r="S8" s="1"/>
    </row>
    <row r="9" spans="1:23">
      <c r="A9" s="97" t="s">
        <v>404</v>
      </c>
      <c r="C9" s="231">
        <v>46164</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2248</v>
      </c>
      <c r="O12" s="227" t="s">
        <v>417</v>
      </c>
      <c r="P12" s="226" t="s">
        <v>423</v>
      </c>
      <c r="Q12" s="81" t="s">
        <v>2249</v>
      </c>
      <c r="R12" s="218" t="s">
        <v>294</v>
      </c>
      <c r="S12" s="221" t="s">
        <v>424</v>
      </c>
      <c r="T12" s="56"/>
      <c r="W12" s="12">
        <f>MATCH($C$1,RAG!$B$1:$B$148, 0)</f>
        <v>88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1404</v>
      </c>
      <c r="O13" s="65" t="s">
        <v>417</v>
      </c>
      <c r="P13" s="53" t="s">
        <v>584</v>
      </c>
      <c r="Q13" s="53"/>
      <c r="R13" s="38" t="s">
        <v>294</v>
      </c>
      <c r="S13" s="67"/>
      <c r="T13" s="57"/>
      <c r="W13" s="12">
        <f>MATCH($C$1,RAG!$B$1:$B$148, 0)</f>
        <v>88</v>
      </c>
    </row>
    <row r="14" spans="1:23" ht="208" customHeight="1">
      <c r="A14" s="189" t="s">
        <v>432</v>
      </c>
      <c r="B14" s="41" t="s">
        <v>31</v>
      </c>
      <c r="C14" s="40" t="s">
        <v>433</v>
      </c>
      <c r="D14" s="11" t="s">
        <v>417</v>
      </c>
      <c r="E14" s="11">
        <f ca="1">COUNTIFS(INDIRECT("RAG!$C$"&amp;$W14&amp;":$AX$"&amp;$W14),E$11,RAG!$C$2:$AX$2,$B14)</f>
        <v>1</v>
      </c>
      <c r="F14" s="11">
        <f ca="1">COUNTIFS(INDIRECT("RAG!$C$"&amp;$W14&amp;":$AX$"&amp;$W14),F$11,RAG!$C$2:$AX$2,$B14)</f>
        <v>1</v>
      </c>
      <c r="G14" s="11">
        <f ca="1">COUNTIFS(INDIRECT("RAG!$C$"&amp;$W14&amp;":$AX$"&amp;$W14),G$11,RAG!$C$2:$AX$2,$B14)</f>
        <v>6</v>
      </c>
      <c r="H14" s="47" t="s">
        <v>230</v>
      </c>
      <c r="I14" s="47" t="s">
        <v>230</v>
      </c>
      <c r="J14" s="47" t="s">
        <v>230</v>
      </c>
      <c r="K14" s="47" t="s">
        <v>230</v>
      </c>
      <c r="L14" s="47" t="s">
        <v>230</v>
      </c>
      <c r="M14" s="38" t="s">
        <v>294</v>
      </c>
      <c r="N14" s="53" t="s">
        <v>1405</v>
      </c>
      <c r="O14" s="65" t="s">
        <v>417</v>
      </c>
      <c r="P14" s="53" t="s">
        <v>435</v>
      </c>
      <c r="Q14" s="46" t="s">
        <v>436</v>
      </c>
      <c r="R14" s="38" t="s">
        <v>294</v>
      </c>
      <c r="S14" s="53"/>
      <c r="T14" s="56"/>
      <c r="W14" s="12">
        <f>MATCH($C$1,RAG!$B$1:$B$148, 0)</f>
        <v>88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67"/>
      <c r="T15" s="58"/>
      <c r="W15" s="12">
        <f>MATCH($C$1,RAG!$B$1:$B$148, 0)</f>
        <v>88</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1406</v>
      </c>
      <c r="O16" s="65" t="s">
        <v>417</v>
      </c>
      <c r="P16" s="67"/>
      <c r="Q16" s="67"/>
      <c r="R16" s="38" t="s">
        <v>295</v>
      </c>
      <c r="S16" s="67"/>
      <c r="T16" s="58"/>
      <c r="W16" s="12">
        <f>MATCH($C$1,RAG!$B$1:$B$148, 0)</f>
        <v>88</v>
      </c>
    </row>
    <row r="17" spans="1:23" ht="64.5" customHeight="1">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1407</v>
      </c>
      <c r="O17" s="65" t="s">
        <v>417</v>
      </c>
      <c r="P17" s="67"/>
      <c r="Q17" s="67"/>
      <c r="R17" s="38" t="s">
        <v>294</v>
      </c>
      <c r="S17" s="53"/>
      <c r="T17" s="58"/>
      <c r="W17" s="12">
        <f>MATCH($C$1,RAG!$B$1:$B$148, 0)</f>
        <v>88</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1408</v>
      </c>
      <c r="O18" s="65" t="s">
        <v>417</v>
      </c>
      <c r="P18" s="67"/>
      <c r="Q18" s="67"/>
      <c r="R18" s="38" t="s">
        <v>295</v>
      </c>
      <c r="S18" s="67"/>
      <c r="T18" s="56"/>
      <c r="W18" s="12">
        <f>MATCH($C$1,RAG!$B$1:$B$148, 0)</f>
        <v>88</v>
      </c>
    </row>
    <row r="19" spans="1:23" ht="139" customHeight="1">
      <c r="A19" s="189" t="s">
        <v>451</v>
      </c>
      <c r="B19" s="41" t="s">
        <v>11</v>
      </c>
      <c r="C19" s="40" t="s">
        <v>452</v>
      </c>
      <c r="D19" s="11" t="s">
        <v>439</v>
      </c>
      <c r="E19" s="11">
        <f ca="1">COUNTIFS(INDIRECT("RAG!$C$"&amp;$W19&amp;":$AX$"&amp;$W19),E$11,RAG!$C$2:$AX$2,$B19)</f>
        <v>1</v>
      </c>
      <c r="F19" s="11">
        <f ca="1">COUNTIFS(INDIRECT("RAG!$C$"&amp;$W19&amp;":$AX$"&amp;$W19),F$11,RAG!$C$2:$AX$2,$B19)</f>
        <v>2</v>
      </c>
      <c r="G19" s="11">
        <f ca="1">COUNTIFS(INDIRECT("RAG!$C$"&amp;$W19&amp;":$AX$"&amp;$W19),G$11,RAG!$C$2:$AX$2,$B19)</f>
        <v>2</v>
      </c>
      <c r="H19" s="47" t="s">
        <v>230</v>
      </c>
      <c r="I19" s="47" t="s">
        <v>230</v>
      </c>
      <c r="J19" s="47" t="s">
        <v>230</v>
      </c>
      <c r="K19" s="47" t="s">
        <v>230</v>
      </c>
      <c r="L19" s="47" t="s">
        <v>230</v>
      </c>
      <c r="M19" s="38" t="s">
        <v>295</v>
      </c>
      <c r="N19" s="53" t="s">
        <v>2250</v>
      </c>
      <c r="O19" s="65" t="s">
        <v>439</v>
      </c>
      <c r="P19" s="53" t="s">
        <v>435</v>
      </c>
      <c r="Q19" s="53" t="s">
        <v>1917</v>
      </c>
      <c r="R19" s="38" t="s">
        <v>295</v>
      </c>
      <c r="S19" s="67"/>
      <c r="T19" s="56"/>
      <c r="W19" s="12">
        <f>MATCH($C$1,RAG!$B$1:$B$148, 0)</f>
        <v>88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2251</v>
      </c>
      <c r="O20" s="65" t="s">
        <v>439</v>
      </c>
      <c r="P20" s="53"/>
      <c r="Q20" s="53"/>
      <c r="R20" s="38" t="s">
        <v>294</v>
      </c>
      <c r="S20" s="53"/>
      <c r="T20" s="58"/>
      <c r="W20" s="12">
        <f>MATCH($C$1,RAG!$B$1:$B$148, 0)</f>
        <v>88</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1409</v>
      </c>
      <c r="O21" s="65" t="s">
        <v>417</v>
      </c>
      <c r="P21" s="67"/>
      <c r="Q21" s="53"/>
      <c r="R21" s="38" t="s">
        <v>295</v>
      </c>
      <c r="S21" s="53"/>
      <c r="T21" s="58"/>
      <c r="W21" s="12">
        <f>MATCH($C$1,RAG!$B$1:$B$148, 0)</f>
        <v>88</v>
      </c>
    </row>
    <row r="22" spans="1:23" ht="183" customHeight="1">
      <c r="A22" s="189" t="s">
        <v>463</v>
      </c>
      <c r="B22" s="41" t="s">
        <v>15</v>
      </c>
      <c r="C22" s="40" t="s">
        <v>464</v>
      </c>
      <c r="D22" s="11" t="s">
        <v>417</v>
      </c>
      <c r="E22" s="11">
        <f ca="1">COUNTIFS(INDIRECT("RAG!$C$"&amp;$W22&amp;":$AX$"&amp;$W22),E$11,RAG!$C$2:$AX$2,$B22)</f>
        <v>3</v>
      </c>
      <c r="F22" s="11">
        <f ca="1">COUNTIFS(INDIRECT("RAG!$C$"&amp;$W22&amp;":$AX$"&amp;$W22),F$11,RAG!$C$2:$AX$2,$B22)</f>
        <v>0</v>
      </c>
      <c r="G22" s="11">
        <f ca="1">COUNTIFS(INDIRECT("RAG!$C$"&amp;$W22&amp;":$AX$"&amp;$W22),G$11,RAG!$C$2:$AX$2,$B22)</f>
        <v>2</v>
      </c>
      <c r="H22" s="47" t="s">
        <v>418</v>
      </c>
      <c r="I22" s="47" t="s">
        <v>458</v>
      </c>
      <c r="J22" s="47" t="s">
        <v>428</v>
      </c>
      <c r="K22" s="47" t="s">
        <v>421</v>
      </c>
      <c r="L22" s="47" t="s">
        <v>430</v>
      </c>
      <c r="M22" s="38" t="s">
        <v>300</v>
      </c>
      <c r="N22" s="53" t="s">
        <v>1410</v>
      </c>
      <c r="O22" s="65" t="s">
        <v>417</v>
      </c>
      <c r="P22" s="53" t="s">
        <v>466</v>
      </c>
      <c r="Q22" s="53" t="s">
        <v>1411</v>
      </c>
      <c r="R22" s="38" t="s">
        <v>300</v>
      </c>
      <c r="S22" s="73" t="s">
        <v>468</v>
      </c>
      <c r="T22" s="56"/>
      <c r="W22" s="12">
        <f>MATCH($C$1,RAG!$B$1:$B$148, 0)</f>
        <v>88</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1412</v>
      </c>
      <c r="O23" s="65" t="s">
        <v>417</v>
      </c>
      <c r="P23" s="89" t="s">
        <v>473</v>
      </c>
      <c r="Q23" s="53" t="s">
        <v>474</v>
      </c>
      <c r="R23" s="38" t="s">
        <v>297</v>
      </c>
      <c r="S23" s="67"/>
      <c r="T23" s="56"/>
      <c r="W23" s="12">
        <f>MATCH($C$1,RAG!$B$1:$B$148, 0)</f>
        <v>88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2252</v>
      </c>
      <c r="O24" s="65" t="s">
        <v>439</v>
      </c>
      <c r="P24" s="53"/>
      <c r="Q24" s="46" t="s">
        <v>479</v>
      </c>
      <c r="R24" s="38" t="s">
        <v>295</v>
      </c>
      <c r="S24" s="53"/>
      <c r="T24" s="58"/>
      <c r="W24" s="12">
        <f>MATCH($C$1,RAG!$B$1:$B$148, 0)</f>
        <v>88</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418</v>
      </c>
      <c r="I25" s="47" t="s">
        <v>419</v>
      </c>
      <c r="J25" s="47" t="s">
        <v>428</v>
      </c>
      <c r="K25" s="47" t="s">
        <v>421</v>
      </c>
      <c r="L25" s="47" t="s">
        <v>430</v>
      </c>
      <c r="M25" s="38" t="s">
        <v>295</v>
      </c>
      <c r="N25" s="53" t="s">
        <v>2253</v>
      </c>
      <c r="O25" s="65" t="s">
        <v>439</v>
      </c>
      <c r="P25" s="53" t="s">
        <v>483</v>
      </c>
      <c r="Q25" s="53" t="s">
        <v>484</v>
      </c>
      <c r="R25" s="38" t="s">
        <v>295</v>
      </c>
      <c r="S25" s="67"/>
      <c r="T25" s="58"/>
      <c r="W25" s="12">
        <f>MATCH($C$1,RAG!$B$1:$B$148, 0)</f>
        <v>88</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69" t="s">
        <v>230</v>
      </c>
      <c r="I26" s="69" t="s">
        <v>230</v>
      </c>
      <c r="J26" s="69" t="s">
        <v>230</v>
      </c>
      <c r="K26" s="69" t="s">
        <v>230</v>
      </c>
      <c r="L26" s="69" t="s">
        <v>230</v>
      </c>
      <c r="M26" s="38" t="s">
        <v>295</v>
      </c>
      <c r="N26" s="53" t="s">
        <v>2138</v>
      </c>
      <c r="O26" s="65" t="s">
        <v>439</v>
      </c>
      <c r="P26" s="46"/>
      <c r="Q26" s="46"/>
      <c r="R26" s="38" t="s">
        <v>295</v>
      </c>
      <c r="S26" s="67"/>
      <c r="T26" s="58"/>
      <c r="W26" s="12">
        <f>MATCH($C$1,RAG!$B$1:$B$148, 0)</f>
        <v>88</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69" t="s">
        <v>230</v>
      </c>
      <c r="I27" s="69" t="s">
        <v>230</v>
      </c>
      <c r="J27" s="69" t="s">
        <v>230</v>
      </c>
      <c r="K27" s="69" t="s">
        <v>230</v>
      </c>
      <c r="L27" s="69" t="s">
        <v>230</v>
      </c>
      <c r="M27" s="38" t="s">
        <v>298</v>
      </c>
      <c r="N27" s="53" t="s">
        <v>492</v>
      </c>
      <c r="O27" s="65" t="s">
        <v>417</v>
      </c>
      <c r="P27" s="53" t="s">
        <v>493</v>
      </c>
      <c r="Q27" s="53" t="s">
        <v>494</v>
      </c>
      <c r="R27" s="38" t="s">
        <v>298</v>
      </c>
      <c r="S27" s="67"/>
      <c r="T27" s="58"/>
      <c r="W27" s="12">
        <f>MATCH($C$1,RAG!$B$1:$B$148, 0)</f>
        <v>88</v>
      </c>
    </row>
    <row r="28" spans="1:23">
      <c r="H28" s="69" t="s">
        <v>230</v>
      </c>
      <c r="I28" s="69" t="s">
        <v>230</v>
      </c>
      <c r="J28" s="69" t="s">
        <v>230</v>
      </c>
      <c r="K28" s="69" t="s">
        <v>230</v>
      </c>
      <c r="L28" s="69" t="s">
        <v>230</v>
      </c>
      <c r="M28" s="38" t="s">
        <v>297</v>
      </c>
    </row>
  </sheetData>
  <sheetProtection algorithmName="SHA-512" hashValue="OuDWOcWs2uqi2kgP0DDoTwEseNU0eDL0ixC90gSfzuqOddTE85Tecze3xhG2fijEcGLI0fLTedeBkNPwfSzEJQ==" saltValue="f7plgpWkaFetbSELOUz9QA==" spinCount="100000" sheet="1" objects="1" scenarios="1"/>
  <mergeCells count="3">
    <mergeCell ref="A10:C10"/>
    <mergeCell ref="D10:G10"/>
    <mergeCell ref="H10:S10"/>
  </mergeCells>
  <conditionalFormatting sqref="E12:E27">
    <cfRule type="cellIs" dxfId="362" priority="149" operator="greaterThan">
      <formula>0</formula>
    </cfRule>
  </conditionalFormatting>
  <conditionalFormatting sqref="F12:F14 F16:F27">
    <cfRule type="cellIs" dxfId="361" priority="148" operator="greaterThan">
      <formula>0</formula>
    </cfRule>
  </conditionalFormatting>
  <conditionalFormatting sqref="G12:G14 G16:G27">
    <cfRule type="cellIs" dxfId="360" priority="147" operator="greaterThan">
      <formula>0</formula>
    </cfRule>
  </conditionalFormatting>
  <conditionalFormatting sqref="M12:M28">
    <cfRule type="cellIs" dxfId="359" priority="6" operator="equal">
      <formula>"Minor Negative"</formula>
    </cfRule>
    <cfRule type="cellIs" dxfId="358" priority="7" operator="equal">
      <formula>"Significant Negative"</formula>
    </cfRule>
    <cfRule type="cellIs" dxfId="357" priority="8" operator="equal">
      <formula>"Minor Positive"</formula>
    </cfRule>
    <cfRule type="cellIs" dxfId="356" priority="9" operator="equal">
      <formula>"Significant Positive"</formula>
    </cfRule>
    <cfRule type="cellIs" dxfId="355" priority="10" operator="equal">
      <formula>"Neutral"</formula>
    </cfRule>
  </conditionalFormatting>
  <conditionalFormatting sqref="N21">
    <cfRule type="cellIs" dxfId="354" priority="56" operator="equal">
      <formula>"Significant Negative"</formula>
    </cfRule>
    <cfRule type="cellIs" dxfId="353" priority="57" operator="equal">
      <formula>"Minor Negative"</formula>
    </cfRule>
    <cfRule type="cellIs" dxfId="352" priority="58" operator="equal">
      <formula>"Uncertain"</formula>
    </cfRule>
    <cfRule type="cellIs" dxfId="351" priority="59" operator="equal">
      <formula>"Neutral"</formula>
    </cfRule>
    <cfRule type="cellIs" dxfId="350" priority="60" operator="equal">
      <formula>"Minor Positive"</formula>
    </cfRule>
    <cfRule type="cellIs" dxfId="349" priority="61" operator="equal">
      <formula>"Significant Positive"</formula>
    </cfRule>
  </conditionalFormatting>
  <conditionalFormatting sqref="R12:R27">
    <cfRule type="cellIs" dxfId="348" priority="1" operator="equal">
      <formula>"Minor Negative"</formula>
    </cfRule>
    <cfRule type="cellIs" dxfId="347" priority="2" operator="equal">
      <formula>"Significant Negative"</formula>
    </cfRule>
    <cfRule type="cellIs" dxfId="346" priority="3" operator="equal">
      <formula>"Minor Positive"</formula>
    </cfRule>
    <cfRule type="cellIs" dxfId="345" priority="4" operator="equal">
      <formula>"Significant Positive"</formula>
    </cfRule>
    <cfRule type="cellIs" dxfId="344" priority="5" operator="equal">
      <formula>"Neutral"</formula>
    </cfRule>
  </conditionalFormatting>
  <dataValidations count="7">
    <dataValidation type="list" allowBlank="1" showInputMessage="1" showErrorMessage="1" sqref="D12:D27 O12:O27" xr:uid="{7EFC4173-0D17-4CCB-9735-D81A5069562C}">
      <formula1>"Yes,No"</formula1>
    </dataValidation>
    <dataValidation type="list" allowBlank="1" showInputMessage="1" showErrorMessage="1" sqref="M12:M28 R12:R27" xr:uid="{FB7DC73F-6D48-4EEC-AE72-7A7834BE4A07}">
      <formula1>"Significant Positive,Minor Positive,Neutral,Uncertain,Minor Negative,Significant Negative"</formula1>
    </dataValidation>
    <dataValidation type="list" allowBlank="1" showInputMessage="1" showErrorMessage="1" sqref="L12:L28" xr:uid="{61CFD6D1-7095-4D4C-AA3D-A9A4750DA863}">
      <formula1>"Permenant/Irreversible,Permenant/Reversible,Temporary/Irreversible,Temporary/Reversible,N/A"</formula1>
    </dataValidation>
    <dataValidation type="list" allowBlank="1" showInputMessage="1" showErrorMessage="1" sqref="K12:K28" xr:uid="{E1EBBB15-C858-4C10-B41B-08CEAC3D15C1}">
      <formula1>"Localised,District-wide,Regional,National,N/A"</formula1>
    </dataValidation>
    <dataValidation type="list" allowBlank="1" showInputMessage="1" showErrorMessage="1" sqref="J12:J28" xr:uid="{B41048AA-D1E2-4283-9635-8990AFC90557}">
      <formula1>"Short(&lt;5yrs),Short/Medium,Medium(10yrs),Medium/Long,Long(20+yrs),N/A"</formula1>
    </dataValidation>
    <dataValidation type="list" allowBlank="1" showInputMessage="1" showErrorMessage="1" sqref="I12:I28" xr:uid="{39E59758-1A3B-4823-9896-99AB2EE39645}">
      <formula1>"Low,Medium,High,N/A"</formula1>
    </dataValidation>
    <dataValidation type="list" allowBlank="1" showInputMessage="1" showErrorMessage="1" sqref="H12:H28" xr:uid="{B1F472E1-9ACD-42F9-8564-13834FADAEA7}">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5F54-5BE1-475C-836A-2406C03B0526}">
  <sheetPr codeName="Sheet53">
    <tabColor theme="5" tint="0.59999389629810485"/>
  </sheetPr>
  <dimension ref="A1:W27"/>
  <sheetViews>
    <sheetView showGridLines="0" showWhiteSpace="0" topLeftCell="C23" zoomScale="60" zoomScaleNormal="60" zoomScaleSheetLayoutView="51" zoomScalePageLayoutView="20" workbookViewId="0">
      <selection activeCell="N30" sqref="N30"/>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167</v>
      </c>
      <c r="D1" s="63"/>
      <c r="E1" s="63"/>
      <c r="F1" s="63"/>
      <c r="G1" s="63"/>
      <c r="H1" s="63"/>
      <c r="I1" s="1"/>
      <c r="J1" s="1"/>
      <c r="K1" s="1"/>
      <c r="L1" s="1"/>
      <c r="M1" s="1"/>
      <c r="N1" s="1"/>
      <c r="O1" s="1"/>
      <c r="P1" s="1"/>
      <c r="Q1" s="1"/>
      <c r="R1" s="1"/>
      <c r="S1" s="1"/>
    </row>
    <row r="2" spans="1:23">
      <c r="A2" s="7" t="s">
        <v>241</v>
      </c>
      <c r="B2" s="228"/>
      <c r="C2" s="45" t="s">
        <v>1413</v>
      </c>
      <c r="D2" s="63"/>
      <c r="E2" s="63"/>
      <c r="F2" s="63"/>
      <c r="G2" s="63"/>
      <c r="H2" s="63"/>
      <c r="I2" s="1"/>
      <c r="J2" s="1"/>
      <c r="K2" s="1"/>
      <c r="L2" s="1"/>
      <c r="M2" s="1"/>
      <c r="N2" s="1"/>
      <c r="O2" s="1"/>
      <c r="P2" s="1"/>
      <c r="Q2" s="1"/>
      <c r="R2" s="1"/>
      <c r="S2" s="1"/>
    </row>
    <row r="3" spans="1:23">
      <c r="A3" s="8" t="s">
        <v>242</v>
      </c>
      <c r="B3" s="229"/>
      <c r="C3" s="45" t="s">
        <v>83</v>
      </c>
      <c r="D3" s="63"/>
      <c r="E3" s="63"/>
      <c r="F3" s="63"/>
      <c r="G3" s="63"/>
      <c r="H3" s="63"/>
      <c r="I3" s="1"/>
      <c r="J3" s="1"/>
      <c r="K3" s="1"/>
      <c r="L3" s="1"/>
      <c r="M3" s="1"/>
      <c r="N3" s="1"/>
      <c r="O3" s="1"/>
      <c r="P3" s="1"/>
      <c r="Q3" s="1"/>
      <c r="R3" s="1"/>
      <c r="S3" s="1"/>
    </row>
    <row r="4" spans="1:23">
      <c r="A4" s="8" t="s">
        <v>243</v>
      </c>
      <c r="B4" s="229"/>
      <c r="C4" s="45">
        <v>20</v>
      </c>
      <c r="D4" s="63"/>
      <c r="E4" s="63"/>
      <c r="F4" s="63"/>
      <c r="G4" s="63"/>
      <c r="H4" s="63"/>
      <c r="I4" s="1"/>
      <c r="J4" s="1"/>
      <c r="K4" s="1"/>
      <c r="L4" s="1"/>
      <c r="M4" s="1"/>
      <c r="N4" s="1"/>
      <c r="O4" s="1"/>
      <c r="P4" s="1"/>
      <c r="Q4" s="1"/>
      <c r="R4" s="1"/>
      <c r="S4" s="1"/>
    </row>
    <row r="5" spans="1:23">
      <c r="A5" s="8" t="s">
        <v>244</v>
      </c>
      <c r="B5" s="229"/>
      <c r="C5" s="14">
        <v>1.1000000000000001</v>
      </c>
      <c r="D5" s="63"/>
      <c r="E5" s="63"/>
      <c r="F5" s="63"/>
      <c r="G5" s="63"/>
      <c r="H5" s="63"/>
      <c r="I5" s="1"/>
      <c r="J5" s="1"/>
      <c r="K5" s="1"/>
      <c r="L5" s="1"/>
      <c r="M5" s="1"/>
      <c r="N5" s="1"/>
      <c r="O5" s="1"/>
      <c r="P5" s="1"/>
      <c r="Q5" s="1"/>
      <c r="R5" s="1"/>
      <c r="S5" s="1"/>
    </row>
    <row r="6" spans="1:23" ht="57" customHeight="1">
      <c r="A6" s="8" t="s">
        <v>245</v>
      </c>
      <c r="B6" s="229"/>
      <c r="C6" s="45" t="s">
        <v>1414</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46164</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2254</v>
      </c>
      <c r="O12" s="227" t="s">
        <v>417</v>
      </c>
      <c r="P12" s="226" t="s">
        <v>423</v>
      </c>
      <c r="Q12" s="81" t="s">
        <v>2249</v>
      </c>
      <c r="R12" s="218" t="s">
        <v>294</v>
      </c>
      <c r="S12" s="221" t="s">
        <v>424</v>
      </c>
      <c r="T12" s="56"/>
      <c r="W12" s="12">
        <f>MATCH($C$1,RAG!$B$1:$B$148, 0)</f>
        <v>89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1415</v>
      </c>
      <c r="O13" s="65" t="s">
        <v>417</v>
      </c>
      <c r="P13" s="53" t="s">
        <v>584</v>
      </c>
      <c r="Q13" s="53"/>
      <c r="R13" s="38" t="s">
        <v>294</v>
      </c>
      <c r="S13" s="67"/>
      <c r="T13" s="57"/>
      <c r="W13" s="12">
        <f>MATCH($C$1,RAG!$B$1:$B$148, 0)</f>
        <v>89</v>
      </c>
    </row>
    <row r="14" spans="1:23" ht="208" customHeight="1">
      <c r="A14" s="189" t="s">
        <v>432</v>
      </c>
      <c r="B14" s="41" t="s">
        <v>31</v>
      </c>
      <c r="C14" s="40" t="s">
        <v>433</v>
      </c>
      <c r="D14" s="11" t="s">
        <v>417</v>
      </c>
      <c r="E14" s="11">
        <f ca="1">COUNTIFS(INDIRECT("RAG!$C$"&amp;$W14&amp;":$AX$"&amp;$W14),E$11,RAG!$C$2:$AX$2,$B14)</f>
        <v>1</v>
      </c>
      <c r="F14" s="11">
        <f ca="1">COUNTIFS(INDIRECT("RAG!$C$"&amp;$W14&amp;":$AX$"&amp;$W14),F$11,RAG!$C$2:$AX$2,$B14)</f>
        <v>2</v>
      </c>
      <c r="G14" s="11">
        <f ca="1">COUNTIFS(INDIRECT("RAG!$C$"&amp;$W14&amp;":$AX$"&amp;$W14),G$11,RAG!$C$2:$AX$2,$B14)</f>
        <v>5</v>
      </c>
      <c r="H14" s="47" t="s">
        <v>230</v>
      </c>
      <c r="I14" s="47" t="s">
        <v>230</v>
      </c>
      <c r="J14" s="47" t="s">
        <v>230</v>
      </c>
      <c r="K14" s="47" t="s">
        <v>230</v>
      </c>
      <c r="L14" s="47" t="s">
        <v>230</v>
      </c>
      <c r="M14" s="38" t="s">
        <v>294</v>
      </c>
      <c r="N14" s="53" t="s">
        <v>2255</v>
      </c>
      <c r="O14" s="65" t="s">
        <v>417</v>
      </c>
      <c r="P14" s="53" t="s">
        <v>435</v>
      </c>
      <c r="Q14" s="46" t="s">
        <v>436</v>
      </c>
      <c r="R14" s="38" t="s">
        <v>294</v>
      </c>
      <c r="S14" s="53"/>
      <c r="T14" s="56"/>
      <c r="W14" s="12">
        <f>MATCH($C$1,RAG!$B$1:$B$148, 0)</f>
        <v>89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440</v>
      </c>
      <c r="O15" s="65" t="s">
        <v>439</v>
      </c>
      <c r="P15" s="53"/>
      <c r="Q15" s="53"/>
      <c r="R15" s="38" t="s">
        <v>295</v>
      </c>
      <c r="S15" s="67"/>
      <c r="T15" s="58"/>
      <c r="W15" s="12">
        <f>MATCH($C$1,RAG!$B$1:$B$148, 0)</f>
        <v>89</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1406</v>
      </c>
      <c r="O16" s="65" t="s">
        <v>417</v>
      </c>
      <c r="P16" s="67"/>
      <c r="Q16" s="67"/>
      <c r="R16" s="38" t="s">
        <v>295</v>
      </c>
      <c r="S16" s="67"/>
      <c r="T16" s="58"/>
      <c r="W16" s="12">
        <f>MATCH($C$1,RAG!$B$1:$B$148, 0)</f>
        <v>89</v>
      </c>
    </row>
    <row r="17" spans="1:23" ht="64.5" customHeight="1">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1407</v>
      </c>
      <c r="O17" s="65" t="s">
        <v>417</v>
      </c>
      <c r="P17" s="67"/>
      <c r="Q17" s="67"/>
      <c r="R17" s="38" t="s">
        <v>294</v>
      </c>
      <c r="S17" s="53"/>
      <c r="T17" s="58"/>
      <c r="W17" s="12">
        <f>MATCH($C$1,RAG!$B$1:$B$148, 0)</f>
        <v>89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1416</v>
      </c>
      <c r="O18" s="65" t="s">
        <v>417</v>
      </c>
      <c r="P18" s="67"/>
      <c r="Q18" s="67"/>
      <c r="R18" s="38" t="s">
        <v>295</v>
      </c>
      <c r="S18" s="67"/>
      <c r="T18" s="56"/>
      <c r="W18" s="12">
        <f>MATCH($C$1,RAG!$B$1:$B$148, 0)</f>
        <v>89</v>
      </c>
    </row>
    <row r="19" spans="1:23" ht="139" customHeight="1">
      <c r="A19" s="189" t="s">
        <v>451</v>
      </c>
      <c r="B19" s="41" t="s">
        <v>11</v>
      </c>
      <c r="C19" s="40" t="s">
        <v>452</v>
      </c>
      <c r="D19" s="11" t="s">
        <v>439</v>
      </c>
      <c r="E19" s="11">
        <f ca="1">COUNTIFS(INDIRECT("RAG!$C$"&amp;$W19&amp;":$AX$"&amp;$W19),E$11,RAG!$C$2:$AX$2,$B19)</f>
        <v>1</v>
      </c>
      <c r="F19" s="11">
        <f ca="1">COUNTIFS(INDIRECT("RAG!$C$"&amp;$W19&amp;":$AX$"&amp;$W19),F$11,RAG!$C$2:$AX$2,$B19)</f>
        <v>1</v>
      </c>
      <c r="G19" s="11">
        <f ca="1">COUNTIFS(INDIRECT("RAG!$C$"&amp;$W19&amp;":$AX$"&amp;$W19),G$11,RAG!$C$2:$AX$2,$B19)</f>
        <v>3</v>
      </c>
      <c r="H19" s="47" t="s">
        <v>418</v>
      </c>
      <c r="I19" s="47" t="s">
        <v>427</v>
      </c>
      <c r="J19" s="47" t="s">
        <v>428</v>
      </c>
      <c r="K19" s="47" t="s">
        <v>421</v>
      </c>
      <c r="L19" s="47" t="s">
        <v>430</v>
      </c>
      <c r="M19" s="38" t="s">
        <v>295</v>
      </c>
      <c r="N19" s="53" t="s">
        <v>2256</v>
      </c>
      <c r="O19" s="65" t="s">
        <v>439</v>
      </c>
      <c r="P19" s="53" t="s">
        <v>435</v>
      </c>
      <c r="Q19" s="53" t="s">
        <v>1917</v>
      </c>
      <c r="R19" s="38" t="s">
        <v>295</v>
      </c>
      <c r="S19" s="67"/>
      <c r="T19" s="56"/>
      <c r="W19" s="12">
        <f>MATCH($C$1,RAG!$B$1:$B$148, 0)</f>
        <v>89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2257</v>
      </c>
      <c r="O20" s="65" t="s">
        <v>439</v>
      </c>
      <c r="P20" s="53"/>
      <c r="Q20" s="53"/>
      <c r="R20" s="38" t="s">
        <v>294</v>
      </c>
      <c r="S20" s="53"/>
      <c r="T20" s="58"/>
      <c r="W20" s="12">
        <f>MATCH($C$1,RAG!$B$1:$B$148, 0)</f>
        <v>89</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1409</v>
      </c>
      <c r="O21" s="65" t="s">
        <v>417</v>
      </c>
      <c r="P21" s="67"/>
      <c r="Q21" s="53"/>
      <c r="R21" s="38" t="s">
        <v>295</v>
      </c>
      <c r="S21" s="53"/>
      <c r="T21" s="58"/>
      <c r="W21" s="12">
        <f>MATCH($C$1,RAG!$B$1:$B$148, 0)</f>
        <v>89</v>
      </c>
    </row>
    <row r="22" spans="1:23" ht="183" customHeight="1">
      <c r="A22" s="189" t="s">
        <v>463</v>
      </c>
      <c r="B22" s="41" t="s">
        <v>15</v>
      </c>
      <c r="C22" s="40" t="s">
        <v>464</v>
      </c>
      <c r="D22" s="11" t="s">
        <v>417</v>
      </c>
      <c r="E22" s="11">
        <f ca="1">COUNTIFS(INDIRECT("RAG!$C$"&amp;$W22&amp;":$AX$"&amp;$W22),E$11,RAG!$C$2:$AX$2,$B22)</f>
        <v>0</v>
      </c>
      <c r="F22" s="11">
        <f ca="1">COUNTIFS(INDIRECT("RAG!$C$"&amp;$W22&amp;":$AX$"&amp;$W22),F$11,RAG!$C$2:$AX$2,$B22)</f>
        <v>3</v>
      </c>
      <c r="G22" s="11">
        <f ca="1">COUNTIFS(INDIRECT("RAG!$C$"&amp;$W22&amp;":$AX$"&amp;$W22),G$11,RAG!$C$2:$AX$2,$B22)</f>
        <v>2</v>
      </c>
      <c r="H22" s="47" t="s">
        <v>418</v>
      </c>
      <c r="I22" s="47" t="s">
        <v>458</v>
      </c>
      <c r="J22" s="47" t="s">
        <v>428</v>
      </c>
      <c r="K22" s="47" t="s">
        <v>421</v>
      </c>
      <c r="L22" s="47" t="s">
        <v>430</v>
      </c>
      <c r="M22" s="38" t="s">
        <v>300</v>
      </c>
      <c r="N22" s="53" t="s">
        <v>2258</v>
      </c>
      <c r="O22" s="65" t="s">
        <v>417</v>
      </c>
      <c r="P22" s="53" t="s">
        <v>466</v>
      </c>
      <c r="Q22" s="53" t="s">
        <v>1411</v>
      </c>
      <c r="R22" s="38" t="s">
        <v>300</v>
      </c>
      <c r="S22" s="73"/>
      <c r="T22" s="56"/>
      <c r="W22" s="12">
        <f>MATCH($C$1,RAG!$B$1:$B$148, 0)</f>
        <v>89</v>
      </c>
    </row>
    <row r="23" spans="1:23" ht="166.5" customHeight="1">
      <c r="A23" s="189" t="s">
        <v>469</v>
      </c>
      <c r="B23" s="41" t="s">
        <v>19</v>
      </c>
      <c r="C23" s="40" t="s">
        <v>470</v>
      </c>
      <c r="D23" s="11" t="s">
        <v>417</v>
      </c>
      <c r="E23" s="11">
        <f ca="1">COUNTIFS(INDIRECT("RAG!$C$"&amp;$W23&amp;":$AX$"&amp;$W23),E$11,RAG!$C$2:$AX$2,$B23)</f>
        <v>0</v>
      </c>
      <c r="F23" s="11">
        <f ca="1">COUNTIFS(INDIRECT("RAG!$C$"&amp;$W23&amp;":$AX$"&amp;$W23),F$11,RAG!$C$2:$AX$2,$B23)</f>
        <v>0</v>
      </c>
      <c r="G23" s="11">
        <f ca="1">COUNTIFS(INDIRECT("RAG!$C$"&amp;$W23&amp;":$AX$"&amp;$W23),G$11,RAG!$C$2:$AX$2,$B23)</f>
        <v>4</v>
      </c>
      <c r="H23" s="47" t="s">
        <v>418</v>
      </c>
      <c r="I23" s="47" t="s">
        <v>458</v>
      </c>
      <c r="J23" s="47" t="s">
        <v>471</v>
      </c>
      <c r="K23" s="47" t="s">
        <v>421</v>
      </c>
      <c r="L23" s="47" t="s">
        <v>430</v>
      </c>
      <c r="M23" s="38" t="s">
        <v>298</v>
      </c>
      <c r="N23" s="53" t="s">
        <v>1417</v>
      </c>
      <c r="O23" s="65" t="s">
        <v>417</v>
      </c>
      <c r="P23" s="89" t="s">
        <v>473</v>
      </c>
      <c r="Q23" s="53" t="s">
        <v>474</v>
      </c>
      <c r="R23" s="38" t="s">
        <v>297</v>
      </c>
      <c r="S23" s="67"/>
      <c r="T23" s="56"/>
      <c r="W23" s="12">
        <f>MATCH($C$1,RAG!$B$1:$B$148, 0)</f>
        <v>89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75" t="s">
        <v>295</v>
      </c>
      <c r="N24" s="53" t="s">
        <v>2259</v>
      </c>
      <c r="O24" s="65" t="s">
        <v>439</v>
      </c>
      <c r="P24" s="53"/>
      <c r="Q24" s="46" t="s">
        <v>479</v>
      </c>
      <c r="R24" s="38" t="s">
        <v>295</v>
      </c>
      <c r="S24" s="53"/>
      <c r="T24" s="58"/>
      <c r="W24" s="12">
        <f>MATCH($C$1,RAG!$B$1:$B$148, 0)</f>
        <v>89</v>
      </c>
    </row>
    <row r="25" spans="1:23" ht="155.15" customHeight="1">
      <c r="A25" s="46" t="s">
        <v>480</v>
      </c>
      <c r="B25" s="41" t="s">
        <v>22</v>
      </c>
      <c r="C25" s="40" t="s">
        <v>481</v>
      </c>
      <c r="D25" s="11" t="s">
        <v>417</v>
      </c>
      <c r="E25" s="11">
        <f ca="1">COUNTIFS(INDIRECT("RAG!$C$"&amp;$W25&amp;":$AX$"&amp;$W25),E$11,RAG!$C$2:$AX$2,$B25)</f>
        <v>0</v>
      </c>
      <c r="F25" s="11">
        <f ca="1">COUNTIFS(INDIRECT("RAG!$C$"&amp;$W25&amp;":$AX$"&amp;$W25),F$11,RAG!$C$2:$AX$2,$B25)</f>
        <v>0</v>
      </c>
      <c r="G25" s="11">
        <f ca="1">COUNTIFS(INDIRECT("RAG!$C$"&amp;$W25&amp;":$AX$"&amp;$W25),G$11,RAG!$C$2:$AX$2,$B25)</f>
        <v>2</v>
      </c>
      <c r="H25" s="47" t="s">
        <v>230</v>
      </c>
      <c r="I25" s="47" t="s">
        <v>230</v>
      </c>
      <c r="J25" s="47" t="s">
        <v>230</v>
      </c>
      <c r="K25" s="47" t="s">
        <v>230</v>
      </c>
      <c r="L25" s="47" t="s">
        <v>230</v>
      </c>
      <c r="M25" s="38" t="s">
        <v>295</v>
      </c>
      <c r="N25" s="53" t="s">
        <v>2253</v>
      </c>
      <c r="O25" s="65" t="s">
        <v>439</v>
      </c>
      <c r="P25" s="53" t="s">
        <v>483</v>
      </c>
      <c r="Q25" s="53" t="s">
        <v>484</v>
      </c>
      <c r="R25" s="38" t="s">
        <v>295</v>
      </c>
      <c r="S25" s="67"/>
      <c r="T25" s="58"/>
      <c r="W25" s="12">
        <f>MATCH($C$1,RAG!$B$1:$B$148, 0)</f>
        <v>89</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MATCH($C$1,RAG!$B$1:$B$148, 0)</f>
        <v>89</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53" t="s">
        <v>492</v>
      </c>
      <c r="O27" s="65" t="s">
        <v>417</v>
      </c>
      <c r="P27" s="53" t="s">
        <v>493</v>
      </c>
      <c r="Q27" s="53" t="s">
        <v>494</v>
      </c>
      <c r="R27" s="38" t="s">
        <v>298</v>
      </c>
      <c r="S27" s="67"/>
      <c r="T27" s="58"/>
      <c r="W27" s="12">
        <f>MATCH($C$1,RAG!$B$1:$B$148, 0)</f>
        <v>89</v>
      </c>
    </row>
  </sheetData>
  <sheetProtection algorithmName="SHA-512" hashValue="FWZ/Q30zkYxkoncVkH+hvACY9j7eAupYv/sTv+qvJjH9jX2VqG8qX/FRNbIlSczsCWFLb7TSIvkAO6YD565Z1w==" saltValue="J1XwtcLlzpUVsh/NYp/vwQ==" spinCount="100000" sheet="1" objects="1" scenarios="1"/>
  <mergeCells count="3">
    <mergeCell ref="A10:C10"/>
    <mergeCell ref="D10:G10"/>
    <mergeCell ref="H10:S10"/>
  </mergeCells>
  <conditionalFormatting sqref="E12:E27">
    <cfRule type="cellIs" dxfId="343" priority="119" operator="greaterThan">
      <formula>0</formula>
    </cfRule>
  </conditionalFormatting>
  <conditionalFormatting sqref="F12:F14 F16:F27">
    <cfRule type="cellIs" dxfId="342" priority="118" operator="greaterThan">
      <formula>0</formula>
    </cfRule>
  </conditionalFormatting>
  <conditionalFormatting sqref="G12:G14 G16:G27">
    <cfRule type="cellIs" dxfId="341" priority="117" operator="greaterThan">
      <formula>0</formula>
    </cfRule>
  </conditionalFormatting>
  <conditionalFormatting sqref="M12:M27">
    <cfRule type="cellIs" dxfId="340" priority="6" operator="equal">
      <formula>"Minor Negative"</formula>
    </cfRule>
    <cfRule type="cellIs" dxfId="339" priority="7" operator="equal">
      <formula>"Significant Negative"</formula>
    </cfRule>
    <cfRule type="cellIs" dxfId="338" priority="8" operator="equal">
      <formula>"Minor Positive"</formula>
    </cfRule>
    <cfRule type="cellIs" dxfId="337" priority="9" operator="equal">
      <formula>"Significant Positive"</formula>
    </cfRule>
    <cfRule type="cellIs" dxfId="336" priority="10" operator="equal">
      <formula>"Neutral"</formula>
    </cfRule>
  </conditionalFormatting>
  <conditionalFormatting sqref="N21">
    <cfRule type="cellIs" dxfId="335" priority="51" operator="equal">
      <formula>"Significant Negative"</formula>
    </cfRule>
    <cfRule type="cellIs" dxfId="334" priority="52" operator="equal">
      <formula>"Minor Negative"</formula>
    </cfRule>
    <cfRule type="cellIs" dxfId="333" priority="53" operator="equal">
      <formula>"Uncertain"</formula>
    </cfRule>
    <cfRule type="cellIs" dxfId="332" priority="54" operator="equal">
      <formula>"Neutral"</formula>
    </cfRule>
    <cfRule type="cellIs" dxfId="331" priority="55" operator="equal">
      <formula>"Minor Positive"</formula>
    </cfRule>
    <cfRule type="cellIs" dxfId="330" priority="56" operator="equal">
      <formula>"Significant Positive"</formula>
    </cfRule>
  </conditionalFormatting>
  <conditionalFormatting sqref="R12:R27">
    <cfRule type="cellIs" dxfId="329" priority="1" operator="equal">
      <formula>"Minor Negative"</formula>
    </cfRule>
    <cfRule type="cellIs" dxfId="328" priority="2" operator="equal">
      <formula>"Significant Negative"</formula>
    </cfRule>
    <cfRule type="cellIs" dxfId="327" priority="3" operator="equal">
      <formula>"Minor Positive"</formula>
    </cfRule>
    <cfRule type="cellIs" dxfId="326" priority="4" operator="equal">
      <formula>"Significant Positive"</formula>
    </cfRule>
    <cfRule type="cellIs" dxfId="325" priority="5" operator="equal">
      <formula>"Neutral"</formula>
    </cfRule>
  </conditionalFormatting>
  <dataValidations count="7">
    <dataValidation type="list" allowBlank="1" showInputMessage="1" showErrorMessage="1" sqref="H12:H27" xr:uid="{02AD7D78-2C36-449B-94FD-E899A971ADF7}">
      <formula1>"Direct,Indirect,N/A"</formula1>
    </dataValidation>
    <dataValidation type="list" allowBlank="1" showInputMessage="1" showErrorMessage="1" sqref="I12:I27" xr:uid="{BCD6E2CB-CEB0-4CFF-9553-9B6F9B8AE06E}">
      <formula1>"Low,Medium,High,N/A"</formula1>
    </dataValidation>
    <dataValidation type="list" allowBlank="1" showInputMessage="1" showErrorMessage="1" sqref="J12:J27" xr:uid="{ACEFCDB3-A831-416E-90AF-7BC0BFC59086}">
      <formula1>"Short(&lt;5yrs),Short/Medium,Medium(10yrs),Medium/Long,Long(20+yrs),N/A"</formula1>
    </dataValidation>
    <dataValidation type="list" allowBlank="1" showInputMessage="1" showErrorMessage="1" sqref="K12:K27" xr:uid="{916D0E80-04EF-445B-9532-D4271AFA2B24}">
      <formula1>"Localised,District-wide,Regional,National,N/A"</formula1>
    </dataValidation>
    <dataValidation type="list" allowBlank="1" showInputMessage="1" showErrorMessage="1" sqref="L12:L27" xr:uid="{E878191F-B476-4511-B9BC-BB6B279697BA}">
      <formula1>"Permenant/Irreversible,Permenant/Reversible,Temporary/Irreversible,Temporary/Reversible,N/A"</formula1>
    </dataValidation>
    <dataValidation type="list" allowBlank="1" showInputMessage="1" showErrorMessage="1" sqref="R12:R27 M12:M27" xr:uid="{57861308-EED3-4428-AE3E-D33802B6E724}">
      <formula1>"Significant Positive,Minor Positive,Neutral,Uncertain,Minor Negative,Significant Negative"</formula1>
    </dataValidation>
    <dataValidation type="list" allowBlank="1" showInputMessage="1" showErrorMessage="1" sqref="D12:D27 O12:O27" xr:uid="{509D57CA-7194-4D03-B057-961DF59CA14A}">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68E81-4D97-4DAF-8818-68D9946FAE62}">
  <sheetPr>
    <tabColor theme="5" tint="0.59999389629810485"/>
  </sheetPr>
  <dimension ref="A1:W27"/>
  <sheetViews>
    <sheetView showGridLines="0" showWhiteSpace="0" topLeftCell="A24"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168</v>
      </c>
      <c r="D1" s="63"/>
      <c r="E1" s="63"/>
      <c r="F1" s="63"/>
      <c r="G1" s="63"/>
      <c r="H1" s="63"/>
      <c r="I1" s="1"/>
      <c r="J1" s="1"/>
      <c r="K1" s="1"/>
      <c r="L1" s="1"/>
      <c r="M1" s="1"/>
      <c r="N1" s="1"/>
      <c r="O1" s="1"/>
      <c r="P1" s="1"/>
      <c r="Q1" s="1"/>
      <c r="R1" s="1"/>
      <c r="S1" s="1"/>
    </row>
    <row r="2" spans="1:23">
      <c r="A2" s="7" t="s">
        <v>241</v>
      </c>
      <c r="B2" s="228"/>
      <c r="C2" s="45" t="s">
        <v>1418</v>
      </c>
      <c r="D2" s="63"/>
      <c r="E2" s="63"/>
      <c r="F2" s="63"/>
      <c r="G2" s="63"/>
      <c r="H2" s="63"/>
      <c r="I2" s="1"/>
      <c r="J2" s="1"/>
      <c r="K2" s="1"/>
      <c r="L2" s="1"/>
      <c r="M2" s="1"/>
      <c r="N2" s="1"/>
      <c r="O2" s="1"/>
      <c r="P2" s="1"/>
      <c r="Q2" s="1"/>
      <c r="R2" s="1"/>
      <c r="S2" s="1"/>
    </row>
    <row r="3" spans="1:23">
      <c r="A3" s="8" t="s">
        <v>242</v>
      </c>
      <c r="B3" s="229"/>
      <c r="C3" s="45" t="s">
        <v>1419</v>
      </c>
      <c r="D3" s="63"/>
      <c r="E3" s="63"/>
      <c r="F3" s="63"/>
      <c r="G3" s="63"/>
      <c r="H3" s="63"/>
      <c r="I3" s="1"/>
      <c r="J3" s="1"/>
      <c r="K3" s="1"/>
      <c r="L3" s="1"/>
      <c r="M3" s="1"/>
      <c r="N3" s="1"/>
      <c r="O3" s="1"/>
      <c r="P3" s="1"/>
      <c r="Q3" s="1"/>
      <c r="R3" s="1"/>
      <c r="S3" s="1"/>
    </row>
    <row r="4" spans="1:23">
      <c r="A4" s="8" t="s">
        <v>243</v>
      </c>
      <c r="B4" s="229"/>
      <c r="C4" s="45">
        <v>38</v>
      </c>
      <c r="D4" s="63"/>
      <c r="E4" s="63"/>
      <c r="F4" s="63"/>
      <c r="G4" s="63"/>
      <c r="H4" s="63"/>
      <c r="I4" s="1"/>
      <c r="J4" s="1"/>
      <c r="K4" s="1"/>
      <c r="L4" s="1"/>
      <c r="M4" s="1"/>
      <c r="N4" s="1"/>
      <c r="O4" s="1"/>
      <c r="P4" s="1"/>
      <c r="Q4" s="1"/>
      <c r="R4" s="1"/>
      <c r="S4" s="1"/>
    </row>
    <row r="5" spans="1:23">
      <c r="A5" s="8" t="s">
        <v>244</v>
      </c>
      <c r="B5" s="229"/>
      <c r="C5" s="14">
        <v>2.09</v>
      </c>
      <c r="D5" s="63"/>
      <c r="E5" s="63"/>
      <c r="F5" s="63"/>
      <c r="G5" s="63"/>
      <c r="H5" s="63"/>
      <c r="I5" s="1"/>
      <c r="J5" s="1"/>
      <c r="K5" s="1"/>
      <c r="L5" s="1"/>
      <c r="M5" s="1"/>
      <c r="N5" s="1"/>
      <c r="O5" s="1"/>
      <c r="P5" s="1"/>
      <c r="Q5" s="1"/>
      <c r="R5" s="1"/>
      <c r="S5" s="1"/>
    </row>
    <row r="6" spans="1:23" ht="57" customHeight="1">
      <c r="A6" s="8" t="s">
        <v>245</v>
      </c>
      <c r="B6" s="229"/>
      <c r="C6" s="45" t="s">
        <v>1420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46205</v>
      </c>
      <c r="D9" s="1" t="s">
        <v>405</v>
      </c>
      <c r="E9" s="1" t="s">
        <v>834</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18.5" customHeight="1">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428</v>
      </c>
      <c r="K12" s="119" t="s">
        <v>421</v>
      </c>
      <c r="L12" s="119" t="s">
        <v>430</v>
      </c>
      <c r="M12" s="218" t="s">
        <v>298</v>
      </c>
      <c r="N12" s="226" t="s">
        <v>2066</v>
      </c>
      <c r="O12" s="227" t="s">
        <v>417</v>
      </c>
      <c r="P12" s="226" t="s">
        <v>499</v>
      </c>
      <c r="Q12" s="70" t="s">
        <v>521</v>
      </c>
      <c r="R12" s="218" t="s">
        <v>294</v>
      </c>
      <c r="S12" s="221" t="s">
        <v>424</v>
      </c>
      <c r="T12" s="56"/>
      <c r="W12" s="12">
        <f>MATCH($C$1,RAG!$B$1:$B$148, 0)</f>
        <v>90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1302</v>
      </c>
      <c r="O13" s="65" t="s">
        <v>417</v>
      </c>
      <c r="P13" s="53" t="s">
        <v>584</v>
      </c>
      <c r="Q13" s="53"/>
      <c r="R13" s="38" t="s">
        <v>294</v>
      </c>
      <c r="S13" s="67"/>
      <c r="T13" s="57"/>
      <c r="W13" s="12">
        <f>MATCH($C$1,RAG!$B$1:$B$148, 0)</f>
        <v>90</v>
      </c>
    </row>
    <row r="14" spans="1:23" ht="208" customHeight="1">
      <c r="A14" s="189" t="s">
        <v>432</v>
      </c>
      <c r="B14" s="41" t="s">
        <v>31</v>
      </c>
      <c r="C14" s="40" t="s">
        <v>433</v>
      </c>
      <c r="D14" s="11" t="s">
        <v>417</v>
      </c>
      <c r="E14" s="11">
        <f ca="1">COUNTIFS(INDIRECT("RAG!$C$"&amp;$W14&amp;":$AX$"&amp;$W14),E$11,RAG!$C$2:$AX$2,$B14)</f>
        <v>3</v>
      </c>
      <c r="F14" s="11">
        <f ca="1">COUNTIFS(INDIRECT("RAG!$C$"&amp;$W14&amp;":$AX$"&amp;$W14),F$11,RAG!$C$2:$AX$2,$B14)</f>
        <v>2</v>
      </c>
      <c r="G14" s="11">
        <f ca="1">COUNTIFS(INDIRECT("RAG!$C$"&amp;$W14&amp;":$AX$"&amp;$W14),G$11,RAG!$C$2:$AX$2,$B14)</f>
        <v>3</v>
      </c>
      <c r="H14" s="47" t="s">
        <v>230</v>
      </c>
      <c r="I14" s="47" t="s">
        <v>230</v>
      </c>
      <c r="J14" s="47" t="s">
        <v>230</v>
      </c>
      <c r="K14" s="47" t="s">
        <v>230</v>
      </c>
      <c r="L14" s="47" t="s">
        <v>230</v>
      </c>
      <c r="M14" s="38" t="s">
        <v>298</v>
      </c>
      <c r="N14" s="53" t="s">
        <v>1421</v>
      </c>
      <c r="O14" s="65" t="s">
        <v>417</v>
      </c>
      <c r="P14" s="53" t="s">
        <v>435</v>
      </c>
      <c r="Q14" s="70" t="s">
        <v>524</v>
      </c>
      <c r="R14" s="38" t="s">
        <v>295</v>
      </c>
      <c r="S14" s="53"/>
      <c r="T14" s="56"/>
      <c r="W14" s="12">
        <f>MATCH($C$1,RAG!$B$1:$B$148, 0)</f>
        <v>90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MATCH($C$1,RAG!$B$1:$B$148, 0)</f>
        <v>90</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502</v>
      </c>
      <c r="O16" s="65" t="s">
        <v>439</v>
      </c>
      <c r="P16" s="53"/>
      <c r="Q16" s="53"/>
      <c r="R16" s="38" t="s">
        <v>295</v>
      </c>
      <c r="S16" s="67"/>
      <c r="T16" s="58"/>
      <c r="W16" s="12">
        <f>MATCH($C$1,RAG!$B$1:$B$148, 0)</f>
        <v>90</v>
      </c>
    </row>
    <row r="17" spans="1:23" ht="64.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2007</v>
      </c>
      <c r="O17" s="65" t="s">
        <v>417</v>
      </c>
      <c r="P17" s="67"/>
      <c r="Q17" s="67"/>
      <c r="R17" s="38" t="s">
        <v>294</v>
      </c>
      <c r="S17" s="53"/>
      <c r="T17" s="58"/>
      <c r="W17" s="12">
        <f>MATCH($C$1,RAG!$B$1:$B$148, 0)</f>
        <v>90</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298</v>
      </c>
      <c r="N18" s="53" t="s">
        <v>2260</v>
      </c>
      <c r="O18" s="65" t="s">
        <v>417</v>
      </c>
      <c r="P18" s="67"/>
      <c r="Q18" s="66"/>
      <c r="R18" s="38" t="s">
        <v>298</v>
      </c>
      <c r="S18" s="67"/>
      <c r="T18" s="56"/>
      <c r="W18" s="12">
        <f>MATCH($C$1,RAG!$B$1:$B$148, 0)</f>
        <v>90</v>
      </c>
    </row>
    <row r="19" spans="1:23" ht="139" customHeight="1">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93" t="s">
        <v>2210</v>
      </c>
      <c r="O19" s="65" t="s">
        <v>417</v>
      </c>
      <c r="P19" s="67"/>
      <c r="Q19" s="53"/>
      <c r="R19" s="38" t="s">
        <v>295</v>
      </c>
      <c r="S19" s="67"/>
      <c r="T19" s="56"/>
      <c r="W19" s="12">
        <f>MATCH($C$1,RAG!$B$1:$B$148, 0)</f>
        <v>90</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298</v>
      </c>
      <c r="N20" s="53" t="s">
        <v>1422</v>
      </c>
      <c r="O20" s="65" t="s">
        <v>439</v>
      </c>
      <c r="P20" s="53"/>
      <c r="Q20" s="53"/>
      <c r="R20" s="38" t="s">
        <v>298</v>
      </c>
      <c r="S20" s="53"/>
      <c r="T20" s="58"/>
      <c r="W20" s="12">
        <f>MATCH($C$1,RAG!$B$1:$B$148, 0)</f>
        <v>90</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604</v>
      </c>
      <c r="O21" s="65" t="s">
        <v>417</v>
      </c>
      <c r="P21" s="67"/>
      <c r="Q21" s="53"/>
      <c r="R21" s="38" t="s">
        <v>295</v>
      </c>
      <c r="S21" s="53"/>
      <c r="T21" s="58"/>
      <c r="W21" s="12">
        <f>MATCH($C$1,RAG!$B$1:$B$148, 0)</f>
        <v>90</v>
      </c>
    </row>
    <row r="22" spans="1:23" ht="183"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428</v>
      </c>
      <c r="K22" s="47" t="s">
        <v>421</v>
      </c>
      <c r="L22" s="47" t="s">
        <v>430</v>
      </c>
      <c r="M22" s="38" t="s">
        <v>300</v>
      </c>
      <c r="N22" s="53" t="s">
        <v>1423</v>
      </c>
      <c r="O22" s="65" t="s">
        <v>417</v>
      </c>
      <c r="P22" s="53" t="s">
        <v>466</v>
      </c>
      <c r="Q22" s="53" t="s">
        <v>605</v>
      </c>
      <c r="R22" s="38" t="s">
        <v>300</v>
      </c>
      <c r="S22" s="73" t="s">
        <v>468</v>
      </c>
      <c r="T22" s="56"/>
      <c r="W22" s="12">
        <f>MATCH($C$1,RAG!$B$1:$B$148, 0)</f>
        <v>90</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295</v>
      </c>
      <c r="N23" s="53" t="s">
        <v>2070</v>
      </c>
      <c r="O23" s="65" t="s">
        <v>417</v>
      </c>
      <c r="P23" s="89" t="s">
        <v>473</v>
      </c>
      <c r="Q23" s="53" t="s">
        <v>707</v>
      </c>
      <c r="R23" s="38" t="s">
        <v>295</v>
      </c>
      <c r="S23" s="67"/>
      <c r="T23" s="56"/>
      <c r="W23" s="12">
        <f>MATCH($C$1,RAG!$B$1:$B$148, 0)</f>
        <v>90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875</v>
      </c>
      <c r="O24" s="65" t="s">
        <v>439</v>
      </c>
      <c r="P24" s="53" t="s">
        <v>555</v>
      </c>
      <c r="Q24" s="70" t="s">
        <v>608</v>
      </c>
      <c r="R24" s="38" t="s">
        <v>295</v>
      </c>
      <c r="S24" s="53"/>
      <c r="T24" s="58"/>
      <c r="W24" s="12">
        <f>MATCH($C$1,RAG!$B$1:$B$148, 0)</f>
        <v>90</v>
      </c>
    </row>
    <row r="25" spans="1:23" ht="155.15" customHeight="1">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1424</v>
      </c>
      <c r="O25" s="65" t="s">
        <v>439</v>
      </c>
      <c r="P25" s="53" t="s">
        <v>483</v>
      </c>
      <c r="Q25" s="53" t="s">
        <v>484</v>
      </c>
      <c r="R25" s="38" t="s">
        <v>295</v>
      </c>
      <c r="S25" s="67"/>
      <c r="T25" s="58"/>
      <c r="W25" s="12">
        <f>MATCH($C$1,RAG!$B$1:$B$148, 0)</f>
        <v>90</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2261</v>
      </c>
      <c r="O26" s="65" t="s">
        <v>439</v>
      </c>
      <c r="P26" s="46" t="s">
        <v>487</v>
      </c>
      <c r="Q26" s="46" t="s">
        <v>594</v>
      </c>
      <c r="R26" s="38" t="s">
        <v>295</v>
      </c>
      <c r="S26" s="67"/>
      <c r="T26" s="58"/>
      <c r="W26" s="12">
        <f>MATCH($C$1,RAG!$B$1:$B$148, 0)</f>
        <v>90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MATCH($C$1,RAG!$B$1:$B$148, 0)</f>
        <v>90</v>
      </c>
    </row>
  </sheetData>
  <sheetProtection algorithmName="SHA-512" hashValue="QHN00hR1YWUxOTggGpABBUgReEr1DvYFcyFD7BTymkkVxOd8+j2zZrYym5Xue1P174cD+RBPXiEewsqIeR2slg==" saltValue="O3WI2ERD6tnRzKhT3UvS6A==" spinCount="100000" sheet="1" objects="1" scenarios="1"/>
  <mergeCells count="3">
    <mergeCell ref="A10:C10"/>
    <mergeCell ref="D10:G10"/>
    <mergeCell ref="H10:S10"/>
  </mergeCells>
  <conditionalFormatting sqref="E12:E27">
    <cfRule type="cellIs" dxfId="324" priority="144" operator="greaterThan">
      <formula>0</formula>
    </cfRule>
  </conditionalFormatting>
  <conditionalFormatting sqref="F12:F14 F16:F27">
    <cfRule type="cellIs" dxfId="323" priority="143" operator="greaterThan">
      <formula>0</formula>
    </cfRule>
  </conditionalFormatting>
  <conditionalFormatting sqref="G12:G14 G16:G27">
    <cfRule type="cellIs" dxfId="322" priority="142" operator="greaterThan">
      <formula>0</formula>
    </cfRule>
  </conditionalFormatting>
  <conditionalFormatting sqref="M12:M27">
    <cfRule type="cellIs" dxfId="321" priority="6" operator="equal">
      <formula>"Minor Negative"</formula>
    </cfRule>
    <cfRule type="cellIs" dxfId="320" priority="7" operator="equal">
      <formula>"Significant Negative"</formula>
    </cfRule>
    <cfRule type="cellIs" dxfId="319" priority="8" operator="equal">
      <formula>"Minor Positive"</formula>
    </cfRule>
    <cfRule type="cellIs" dxfId="318" priority="9" operator="equal">
      <formula>"Significant Positive"</formula>
    </cfRule>
    <cfRule type="cellIs" dxfId="317" priority="10" operator="equal">
      <formula>"Neutral"</formula>
    </cfRule>
  </conditionalFormatting>
  <conditionalFormatting sqref="N21">
    <cfRule type="cellIs" dxfId="316" priority="66" operator="equal">
      <formula>"Significant Negative"</formula>
    </cfRule>
    <cfRule type="cellIs" dxfId="315" priority="67" operator="equal">
      <formula>"Minor Negative"</formula>
    </cfRule>
    <cfRule type="cellIs" dxfId="314" priority="68" operator="equal">
      <formula>"Uncertain"</formula>
    </cfRule>
    <cfRule type="cellIs" dxfId="313" priority="69" operator="equal">
      <formula>"Neutral"</formula>
    </cfRule>
    <cfRule type="cellIs" dxfId="312" priority="70" operator="equal">
      <formula>"Minor Positive"</formula>
    </cfRule>
    <cfRule type="cellIs" dxfId="311" priority="71" operator="equal">
      <formula>"Significant Positive"</formula>
    </cfRule>
  </conditionalFormatting>
  <conditionalFormatting sqref="R12:R27">
    <cfRule type="cellIs" dxfId="310" priority="1" operator="equal">
      <formula>"Minor Negative"</formula>
    </cfRule>
    <cfRule type="cellIs" dxfId="309" priority="2" operator="equal">
      <formula>"Significant Negative"</formula>
    </cfRule>
    <cfRule type="cellIs" dxfId="308" priority="3" operator="equal">
      <formula>"Minor Positive"</formula>
    </cfRule>
    <cfRule type="cellIs" dxfId="307" priority="4" operator="equal">
      <formula>"Significant Positive"</formula>
    </cfRule>
    <cfRule type="cellIs" dxfId="306" priority="5" operator="equal">
      <formula>"Neutral"</formula>
    </cfRule>
  </conditionalFormatting>
  <dataValidations count="7">
    <dataValidation type="list" allowBlank="1" showInputMessage="1" showErrorMessage="1" sqref="H12:H27" xr:uid="{A6D8EEC2-3AFF-4799-8768-8F46080DF073}">
      <formula1>"Direct,Indirect,N/A"</formula1>
    </dataValidation>
    <dataValidation type="list" allowBlank="1" showInputMessage="1" showErrorMessage="1" sqref="I12:I27" xr:uid="{5F026783-C88D-44B1-8D03-50A2FEB17ACF}">
      <formula1>"Low,Medium,High,N/A"</formula1>
    </dataValidation>
    <dataValidation type="list" allowBlank="1" showInputMessage="1" showErrorMessage="1" sqref="J12:J27" xr:uid="{C9CEB05F-1FB4-442B-A606-EF61F2DB2484}">
      <formula1>"Short(&lt;5yrs),Short/Medium,Medium(10yrs),Medium/Long,Long(20+yrs),N/A"</formula1>
    </dataValidation>
    <dataValidation type="list" allowBlank="1" showInputMessage="1" showErrorMessage="1" sqref="K12:K27" xr:uid="{824BEC3D-59F9-475F-BA92-C6149290EC20}">
      <formula1>"Localised,District-wide,Regional,National,N/A"</formula1>
    </dataValidation>
    <dataValidation type="list" allowBlank="1" showInputMessage="1" showErrorMessage="1" sqref="L12:L27" xr:uid="{A566F329-EB0C-4DDF-AA18-DAF202046A5C}">
      <formula1>"Permenant/Irreversible,Permenant/Reversible,Temporary/Irreversible,Temporary/Reversible,N/A"</formula1>
    </dataValidation>
    <dataValidation type="list" allowBlank="1" showInputMessage="1" showErrorMessage="1" sqref="R12:R27 M12:M27" xr:uid="{AC25E927-40ED-45BA-BD2A-BF4F7543BCB3}">
      <formula1>"Significant Positive,Minor Positive,Neutral,Uncertain,Minor Negative,Significant Negative"</formula1>
    </dataValidation>
    <dataValidation type="list" allowBlank="1" showInputMessage="1" showErrorMessage="1" sqref="D12:D27 O12:O27" xr:uid="{6EC84262-15E1-42C4-9061-38CEFB80222C}">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944F-4150-455B-BD2E-68A4754A7A81}">
  <sheetPr codeName="Sheet35">
    <tabColor theme="5" tint="0.59999389629810485"/>
  </sheetPr>
  <dimension ref="A1:X27"/>
  <sheetViews>
    <sheetView showGridLines="0" showWhiteSpace="0" topLeftCell="A24" zoomScale="60" zoomScaleNormal="60" zoomScaleSheetLayoutView="51" zoomScalePageLayoutView="20" workbookViewId="0">
      <pane xSplit="2" topLeftCell="H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169</v>
      </c>
      <c r="D1" s="63"/>
      <c r="E1" s="63"/>
      <c r="F1" s="63"/>
      <c r="G1" s="63"/>
      <c r="H1" s="63"/>
      <c r="I1" s="1"/>
      <c r="J1" s="1"/>
      <c r="K1" s="1"/>
      <c r="L1" s="1"/>
      <c r="M1" s="1"/>
      <c r="N1" s="1"/>
      <c r="O1" s="1"/>
      <c r="P1" s="1"/>
      <c r="Q1" s="1"/>
      <c r="R1" s="1"/>
      <c r="S1" s="1"/>
    </row>
    <row r="2" spans="1:23">
      <c r="A2" s="7" t="s">
        <v>241</v>
      </c>
      <c r="B2" s="228"/>
      <c r="C2" s="45" t="s">
        <v>1425</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t="s">
        <v>1426</v>
      </c>
      <c r="D4" s="63"/>
      <c r="E4" s="63"/>
      <c r="F4" s="63"/>
      <c r="G4" s="63"/>
      <c r="H4" s="63"/>
      <c r="I4" s="1"/>
      <c r="J4" s="1"/>
      <c r="K4" s="1"/>
      <c r="L4" s="1"/>
      <c r="M4" s="1"/>
      <c r="N4" s="1"/>
      <c r="O4" s="1"/>
      <c r="P4" s="1"/>
      <c r="Q4" s="1"/>
      <c r="R4" s="1"/>
      <c r="S4" s="1"/>
    </row>
    <row r="5" spans="1:23">
      <c r="A5" s="8" t="s">
        <v>244</v>
      </c>
      <c r="B5" s="229"/>
      <c r="C5" s="14">
        <v>6.12</v>
      </c>
      <c r="D5" s="63"/>
      <c r="E5" s="63"/>
      <c r="F5" s="63"/>
      <c r="G5" s="63"/>
      <c r="H5" s="63"/>
      <c r="I5" s="1"/>
      <c r="J5" s="1"/>
      <c r="K5" s="1"/>
      <c r="L5" s="1"/>
      <c r="M5" s="1"/>
      <c r="N5" s="1"/>
      <c r="O5" s="1"/>
      <c r="P5" s="1"/>
      <c r="Q5" s="1"/>
      <c r="R5" s="1"/>
      <c r="S5" s="1"/>
    </row>
    <row r="6" spans="1:23" ht="57" customHeight="1">
      <c r="A6" s="8" t="s">
        <v>245</v>
      </c>
      <c r="B6" s="229"/>
      <c r="C6" s="45" t="s">
        <v>1427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46184</v>
      </c>
      <c r="D9" s="1" t="s">
        <v>406</v>
      </c>
      <c r="E9" s="1" t="s">
        <v>405</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40"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2262</v>
      </c>
      <c r="O12" s="227" t="s">
        <v>417</v>
      </c>
      <c r="P12" s="226" t="s">
        <v>423</v>
      </c>
      <c r="Q12" s="81" t="s">
        <v>1916</v>
      </c>
      <c r="R12" s="218" t="s">
        <v>294</v>
      </c>
      <c r="S12" s="221" t="s">
        <v>424</v>
      </c>
      <c r="T12" s="56"/>
      <c r="W12" s="12">
        <f>MATCH($C$1,RAG!$B$1:$B$149, 0)</f>
        <v>91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1428</v>
      </c>
      <c r="O13" s="65" t="s">
        <v>417</v>
      </c>
      <c r="P13" s="53"/>
      <c r="Q13" s="53"/>
      <c r="R13" s="38" t="s">
        <v>522</v>
      </c>
      <c r="S13" s="67"/>
      <c r="T13" s="57"/>
      <c r="W13" s="12">
        <f>MATCH($C$1,RAG!$B$1:$B$149, 0)</f>
        <v>91</v>
      </c>
    </row>
    <row r="14" spans="1:23" ht="208" customHeight="1">
      <c r="A14" s="189" t="s">
        <v>432</v>
      </c>
      <c r="B14" s="41" t="s">
        <v>31</v>
      </c>
      <c r="C14" s="40" t="s">
        <v>433</v>
      </c>
      <c r="D14" s="11" t="s">
        <v>417</v>
      </c>
      <c r="E14" s="11">
        <f ca="1">COUNTIFS(INDIRECT("RAG!$C$"&amp;$W14&amp;":$AX$"&amp;$W14),E$11,RAG!$C$2:$AX$2,$B14)</f>
        <v>4</v>
      </c>
      <c r="F14" s="11">
        <f ca="1">COUNTIFS(INDIRECT("RAG!$C$"&amp;$W14&amp;":$AX$"&amp;$W14),F$11,RAG!$C$2:$AX$2,$B14)</f>
        <v>2</v>
      </c>
      <c r="G14" s="11">
        <f ca="1">COUNTIFS(INDIRECT("RAG!$C$"&amp;$W14&amp;":$AX$"&amp;$W14),G$11,RAG!$C$2:$AX$2,$B14)</f>
        <v>2</v>
      </c>
      <c r="H14" s="47" t="s">
        <v>230</v>
      </c>
      <c r="I14" s="47" t="s">
        <v>230</v>
      </c>
      <c r="J14" s="47" t="s">
        <v>230</v>
      </c>
      <c r="K14" s="47" t="s">
        <v>230</v>
      </c>
      <c r="L14" s="47" t="s">
        <v>230</v>
      </c>
      <c r="M14" s="38" t="s">
        <v>298</v>
      </c>
      <c r="N14" s="53" t="s">
        <v>1429</v>
      </c>
      <c r="O14" s="65" t="s">
        <v>417</v>
      </c>
      <c r="P14" s="53" t="s">
        <v>435</v>
      </c>
      <c r="Q14" s="46" t="s">
        <v>436</v>
      </c>
      <c r="R14" s="38" t="s">
        <v>295</v>
      </c>
      <c r="S14" s="53"/>
      <c r="T14" s="56"/>
      <c r="W14" s="12">
        <f>MATCH($C$1,RAG!$B$1:$B$149, 0)</f>
        <v>91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MATCH($C$1,RAG!$B$1:$B$149, 0)</f>
        <v>91</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MATCH($C$1,RAG!$B$1:$B$149, 0)</f>
        <v>91</v>
      </c>
    </row>
    <row r="17" spans="1:23" ht="113.2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1298</v>
      </c>
      <c r="O17" s="65" t="s">
        <v>417</v>
      </c>
      <c r="P17" s="67"/>
      <c r="Q17" s="66"/>
      <c r="R17" s="38" t="s">
        <v>294</v>
      </c>
      <c r="S17" s="53"/>
      <c r="T17" s="58"/>
      <c r="W17" s="12">
        <f>MATCH($C$1,RAG!$B$1:$B$149, 0)</f>
        <v>91</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1430</v>
      </c>
      <c r="O18" s="65" t="s">
        <v>417</v>
      </c>
      <c r="P18" s="67"/>
      <c r="Q18" s="53"/>
      <c r="R18" s="38" t="s">
        <v>295</v>
      </c>
      <c r="S18" s="67"/>
      <c r="T18" s="56"/>
      <c r="W18" s="12">
        <f>MATCH($C$1,RAG!$B$1:$B$149, 0)</f>
        <v>91</v>
      </c>
    </row>
    <row r="19" spans="1:23" ht="159.5">
      <c r="A19" s="189" t="s">
        <v>451</v>
      </c>
      <c r="B19" s="41" t="s">
        <v>11</v>
      </c>
      <c r="C19" s="40" t="s">
        <v>452</v>
      </c>
      <c r="D19" s="11" t="s">
        <v>439</v>
      </c>
      <c r="E19" s="11">
        <f ca="1">COUNTIFS(INDIRECT("RAG!$C$"&amp;$W19&amp;":$AX$"&amp;$W19),E$11,RAG!$C$2:$AX$2,$B19)</f>
        <v>4</v>
      </c>
      <c r="F19" s="11">
        <f ca="1">COUNTIFS(INDIRECT("RAG!$C$"&amp;$W19&amp;":$AX$"&amp;$W19),F$11,RAG!$C$2:$AX$2,$B19)</f>
        <v>1</v>
      </c>
      <c r="G19" s="11">
        <f ca="1">COUNTIFS(INDIRECT("RAG!$C$"&amp;$W19&amp;":$AX$"&amp;$W19),G$11,RAG!$C$2:$AX$2,$B19)</f>
        <v>0</v>
      </c>
      <c r="H19" s="47" t="s">
        <v>230</v>
      </c>
      <c r="I19" s="47" t="s">
        <v>230</v>
      </c>
      <c r="J19" s="47" t="s">
        <v>230</v>
      </c>
      <c r="K19" s="47" t="s">
        <v>230</v>
      </c>
      <c r="L19" s="47" t="s">
        <v>230</v>
      </c>
      <c r="M19" s="38" t="s">
        <v>298</v>
      </c>
      <c r="N19" s="53" t="s">
        <v>1299</v>
      </c>
      <c r="O19" s="65" t="s">
        <v>439</v>
      </c>
      <c r="P19" s="53" t="s">
        <v>435</v>
      </c>
      <c r="Q19" s="53" t="s">
        <v>1917</v>
      </c>
      <c r="R19" s="38" t="s">
        <v>295</v>
      </c>
      <c r="S19" s="67"/>
      <c r="T19" s="56"/>
      <c r="W19" s="12">
        <f>MATCH($C$1,RAG!$B$1:$B$149, 0)</f>
        <v>91</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294</v>
      </c>
      <c r="N20" s="53" t="s">
        <v>1431</v>
      </c>
      <c r="O20" s="65" t="s">
        <v>439</v>
      </c>
      <c r="P20" s="53"/>
      <c r="Q20" s="53"/>
      <c r="R20" s="38" t="s">
        <v>294</v>
      </c>
      <c r="S20" s="53"/>
      <c r="T20" s="58"/>
      <c r="W20" s="12">
        <f>MATCH($C$1,RAG!$B$1:$B$149, 0)</f>
        <v>91</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1432</v>
      </c>
      <c r="O21" s="65" t="s">
        <v>417</v>
      </c>
      <c r="P21" s="67"/>
      <c r="Q21" s="53"/>
      <c r="R21" s="38" t="s">
        <v>295</v>
      </c>
      <c r="S21" s="53"/>
      <c r="T21" s="58"/>
      <c r="W21" s="12">
        <f>MATCH($C$1,RAG!$B$1:$B$149, 0)</f>
        <v>91</v>
      </c>
    </row>
    <row r="22" spans="1:23" ht="101.5">
      <c r="A22" s="189" t="s">
        <v>463</v>
      </c>
      <c r="B22" s="41" t="s">
        <v>15</v>
      </c>
      <c r="C22" s="40" t="s">
        <v>464</v>
      </c>
      <c r="D22" s="11" t="s">
        <v>417</v>
      </c>
      <c r="E22" s="11">
        <f ca="1">COUNTIFS(INDIRECT("RAG!$C$"&amp;$W22&amp;":$AX$"&amp;$W22),E$11,RAG!$C$2:$AX$2,$B22)</f>
        <v>2</v>
      </c>
      <c r="F22" s="11">
        <f ca="1">COUNTIFS(INDIRECT("RAG!$C$"&amp;$W22&amp;":$AX$"&amp;$W22),F$11,RAG!$C$2:$AX$2,$B22)</f>
        <v>0</v>
      </c>
      <c r="G22" s="11">
        <f ca="1">COUNTIFS(INDIRECT("RAG!$C$"&amp;$W22&amp;":$AX$"&amp;$W22),G$11,RAG!$C$2:$AX$2,$B22)</f>
        <v>3</v>
      </c>
      <c r="H22" s="47" t="s">
        <v>418</v>
      </c>
      <c r="I22" s="47" t="s">
        <v>458</v>
      </c>
      <c r="J22" s="47" t="s">
        <v>428</v>
      </c>
      <c r="K22" s="47" t="s">
        <v>421</v>
      </c>
      <c r="L22" s="47" t="s">
        <v>430</v>
      </c>
      <c r="M22" s="38" t="s">
        <v>300</v>
      </c>
      <c r="N22" s="53" t="s">
        <v>1300</v>
      </c>
      <c r="O22" s="65" t="s">
        <v>417</v>
      </c>
      <c r="P22" s="53" t="s">
        <v>466</v>
      </c>
      <c r="Q22" s="53" t="s">
        <v>1433</v>
      </c>
      <c r="R22" s="38" t="s">
        <v>300</v>
      </c>
      <c r="S22" s="73" t="s">
        <v>468</v>
      </c>
      <c r="T22" s="56"/>
      <c r="W22" s="12">
        <f>MATCH($C$1,RAG!$B$1:$B$149, 0)</f>
        <v>91</v>
      </c>
    </row>
    <row r="23" spans="1:23" ht="188.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1434</v>
      </c>
      <c r="O23" s="65" t="s">
        <v>417</v>
      </c>
      <c r="P23" s="72" t="s">
        <v>473</v>
      </c>
      <c r="Q23" s="53" t="s">
        <v>1301</v>
      </c>
      <c r="R23" s="38" t="s">
        <v>295</v>
      </c>
      <c r="S23" s="67"/>
      <c r="T23" s="56"/>
      <c r="W23" s="12">
        <f>MATCH($C$1,RAG!$B$1:$B$149, 0)</f>
        <v>91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1435</v>
      </c>
      <c r="O24" s="65" t="s">
        <v>439</v>
      </c>
      <c r="P24" s="53"/>
      <c r="Q24" s="70"/>
      <c r="R24" s="38" t="s">
        <v>295</v>
      </c>
      <c r="S24" s="53"/>
      <c r="T24" s="58"/>
      <c r="W24" s="12">
        <f>MATCH($C$1,RAG!$B$1:$B$149, 0)</f>
        <v>91</v>
      </c>
    </row>
    <row r="25" spans="1:23" ht="281.2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1436</v>
      </c>
      <c r="O25" s="65" t="s">
        <v>439</v>
      </c>
      <c r="P25" s="53" t="s">
        <v>483</v>
      </c>
      <c r="Q25" s="53" t="s">
        <v>484</v>
      </c>
      <c r="R25" s="38" t="s">
        <v>295</v>
      </c>
      <c r="S25" s="67"/>
      <c r="T25" s="58"/>
      <c r="W25" s="12">
        <f>MATCH($C$1,RAG!$B$1:$B$149, 0)</f>
        <v>91</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MATCH($C$1,RAG!$B$1:$B$149, 0)</f>
        <v>91</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MATCH($C$1,RAG!$B$1:$B$149, 0)</f>
        <v>91</v>
      </c>
    </row>
  </sheetData>
  <sheetProtection algorithmName="SHA-512" hashValue="qgrEQdeWQp6ZNd42QyqSGyLuGivLbXRcKMAItpN+Sgt3aO8b5F8IXe6ZV1x0FY+S2oU21Gmn77lu7ZQhRgKGaw==" saltValue="4wCe1mmNMsJ/ZVnG+gtriA==" spinCount="100000" sheet="1" objects="1" scenarios="1"/>
  <mergeCells count="3">
    <mergeCell ref="A10:C10"/>
    <mergeCell ref="D10:G10"/>
    <mergeCell ref="H10:S10"/>
  </mergeCells>
  <conditionalFormatting sqref="E12:E27">
    <cfRule type="cellIs" dxfId="305" priority="23" operator="greaterThan">
      <formula>0</formula>
    </cfRule>
  </conditionalFormatting>
  <conditionalFormatting sqref="F12:F14 F16:F27">
    <cfRule type="cellIs" dxfId="304" priority="22" operator="greaterThan">
      <formula>0</formula>
    </cfRule>
  </conditionalFormatting>
  <conditionalFormatting sqref="G12:G14 G16:G27">
    <cfRule type="cellIs" dxfId="303" priority="21" operator="greaterThan">
      <formula>0</formula>
    </cfRule>
  </conditionalFormatting>
  <conditionalFormatting sqref="M12:M27">
    <cfRule type="cellIs" dxfId="302" priority="1" operator="equal">
      <formula>"Minor Negative"</formula>
    </cfRule>
    <cfRule type="cellIs" dxfId="301" priority="2" operator="equal">
      <formula>"Significant Negative"</formula>
    </cfRule>
    <cfRule type="cellIs" dxfId="300" priority="3" operator="equal">
      <formula>"Minor Positive"</formula>
    </cfRule>
    <cfRule type="cellIs" dxfId="299" priority="4" operator="equal">
      <formula>"Significant Positive"</formula>
    </cfRule>
    <cfRule type="cellIs" dxfId="298" priority="5" operator="equal">
      <formula>"Neutral"</formula>
    </cfRule>
  </conditionalFormatting>
  <conditionalFormatting sqref="N21">
    <cfRule type="cellIs" dxfId="297" priority="24" operator="equal">
      <formula>"Significant Negative"</formula>
    </cfRule>
    <cfRule type="cellIs" dxfId="296" priority="25" operator="equal">
      <formula>"Minor Negative"</formula>
    </cfRule>
    <cfRule type="cellIs" dxfId="295" priority="26" operator="equal">
      <formula>"Uncertain"</formula>
    </cfRule>
    <cfRule type="cellIs" dxfId="294" priority="27" operator="equal">
      <formula>"Neutral"</formula>
    </cfRule>
    <cfRule type="cellIs" dxfId="293" priority="28" operator="equal">
      <formula>"Minor Positive"</formula>
    </cfRule>
    <cfRule type="cellIs" dxfId="292" priority="29" operator="equal">
      <formula>"Significant Positive"</formula>
    </cfRule>
  </conditionalFormatting>
  <conditionalFormatting sqref="R12:R27">
    <cfRule type="cellIs" dxfId="291" priority="6" operator="equal">
      <formula>"Minor Negative"</formula>
    </cfRule>
    <cfRule type="cellIs" dxfId="290" priority="7" operator="equal">
      <formula>"Significant Negative"</formula>
    </cfRule>
    <cfRule type="cellIs" dxfId="289" priority="8" operator="equal">
      <formula>"Minor Positive"</formula>
    </cfRule>
    <cfRule type="cellIs" dxfId="288" priority="9" operator="equal">
      <formula>"Significant Positive"</formula>
    </cfRule>
    <cfRule type="cellIs" dxfId="287" priority="10" operator="equal">
      <formula>"Neutral"</formula>
    </cfRule>
  </conditionalFormatting>
  <dataValidations count="7">
    <dataValidation type="list" allowBlank="1" showInputMessage="1" showErrorMessage="1" sqref="D12:D27 O12:O27" xr:uid="{BB559D32-FDB0-42C5-8ABB-787C0AE8891E}">
      <formula1>"Yes,No"</formula1>
    </dataValidation>
    <dataValidation type="list" allowBlank="1" showInputMessage="1" showErrorMessage="1" sqref="R12:R27 M12:M27" xr:uid="{CAB19EE4-C566-4347-8C99-18F618417BEF}">
      <formula1>"Significant Positive,Minor Positive,Neutral,Uncertain,Minor Negative,Significant Negative"</formula1>
    </dataValidation>
    <dataValidation type="list" allowBlank="1" showInputMessage="1" showErrorMessage="1" sqref="L12:L27" xr:uid="{F88A88F5-B95E-43B9-A9FE-65AE7614C5D9}">
      <formula1>"Permenant/Irreversible,Permenant/Reversible,Temporary/Irreversible,Temporary/Reversible,N/A"</formula1>
    </dataValidation>
    <dataValidation type="list" allowBlank="1" showInputMessage="1" showErrorMessage="1" sqref="K12:K27" xr:uid="{3CB07804-5D71-4716-9C3D-C3AE1FDA6F25}">
      <formula1>"Localised,District-wide,Regional,National,N/A"</formula1>
    </dataValidation>
    <dataValidation type="list" allowBlank="1" showInputMessage="1" showErrorMessage="1" sqref="J12:J27" xr:uid="{B557D4DB-8F77-484A-8052-F8504D11D249}">
      <formula1>"Short(&lt;5yrs),Short/Medium,Medium(10yrs),Medium/Long,Long(20+yrs),N/A"</formula1>
    </dataValidation>
    <dataValidation type="list" allowBlank="1" showInputMessage="1" showErrorMessage="1" sqref="I12:I27" xr:uid="{647450E5-2524-4A9B-8613-9B6EF5A003CF}">
      <formula1>"Low,Medium,High,N/A"</formula1>
    </dataValidation>
    <dataValidation type="list" allowBlank="1" showInputMessage="1" showErrorMessage="1" sqref="H12:H27" xr:uid="{0D4C5FA2-96DF-4982-9ED1-EECA7EA4200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7EE5F-82E1-4553-AA04-72C55FF279D2}">
  <sheetPr>
    <tabColor theme="5" tint="0.59999389629810485"/>
  </sheetPr>
  <dimension ref="A1:X27"/>
  <sheetViews>
    <sheetView showGridLines="0" showWhiteSpace="0" topLeftCell="A24" zoomScale="60" zoomScaleNormal="60" zoomScaleSheetLayoutView="51" zoomScalePageLayoutView="20" workbookViewId="0">
      <pane xSplit="2" topLeftCell="C1" activePane="topRight" state="frozen"/>
      <selection activeCell="P6" sqref="P6"/>
      <selection pane="topRight" activeCell="H31" sqref="H28:M31"/>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170</v>
      </c>
      <c r="D1" s="63"/>
      <c r="E1" s="63"/>
      <c r="F1" s="63"/>
      <c r="G1" s="63"/>
      <c r="H1" s="63"/>
      <c r="I1" s="1"/>
      <c r="J1" s="1"/>
      <c r="K1" s="1"/>
      <c r="L1" s="1"/>
      <c r="M1" s="1"/>
      <c r="N1" s="1"/>
      <c r="O1" s="1"/>
      <c r="P1" s="1"/>
      <c r="Q1" s="1"/>
      <c r="R1" s="1"/>
      <c r="S1" s="1"/>
    </row>
    <row r="2" spans="1:23">
      <c r="A2" s="7" t="s">
        <v>241</v>
      </c>
      <c r="B2" s="228"/>
      <c r="C2" s="45" t="s">
        <v>1437</v>
      </c>
      <c r="D2" s="63"/>
      <c r="E2" s="63"/>
      <c r="F2" s="63"/>
      <c r="G2" s="63"/>
      <c r="H2" s="63"/>
      <c r="I2" s="1"/>
      <c r="J2" s="1"/>
      <c r="K2" s="1"/>
      <c r="L2" s="1"/>
      <c r="M2" s="1"/>
      <c r="N2" s="1"/>
      <c r="O2" s="1"/>
      <c r="P2" s="1"/>
      <c r="Q2" s="1"/>
      <c r="R2" s="1"/>
      <c r="S2" s="1"/>
    </row>
    <row r="3" spans="1:23">
      <c r="A3" s="8" t="s">
        <v>242</v>
      </c>
      <c r="B3" s="229"/>
      <c r="C3" s="45" t="s">
        <v>1289</v>
      </c>
      <c r="D3" s="63"/>
      <c r="E3" s="63"/>
      <c r="F3" s="63"/>
      <c r="G3" s="63"/>
      <c r="H3" s="63"/>
      <c r="I3" s="1"/>
      <c r="J3" s="1"/>
      <c r="K3" s="1"/>
      <c r="L3" s="1"/>
      <c r="M3" s="1"/>
      <c r="N3" s="1"/>
      <c r="O3" s="1"/>
      <c r="P3" s="1"/>
      <c r="Q3" s="1"/>
      <c r="R3" s="1"/>
      <c r="S3" s="1"/>
    </row>
    <row r="4" spans="1:23">
      <c r="A4" s="8" t="s">
        <v>243</v>
      </c>
      <c r="B4" s="229"/>
      <c r="C4" s="45">
        <v>28</v>
      </c>
      <c r="D4" s="63"/>
      <c r="E4" s="63"/>
      <c r="F4" s="63"/>
      <c r="G4" s="63"/>
      <c r="H4" s="63"/>
      <c r="I4" s="1"/>
      <c r="J4" s="1"/>
      <c r="K4" s="1"/>
      <c r="L4" s="1"/>
      <c r="M4" s="1"/>
      <c r="N4" s="1"/>
      <c r="O4" s="1"/>
      <c r="P4" s="1"/>
      <c r="Q4" s="1"/>
      <c r="R4" s="1"/>
      <c r="S4" s="1"/>
    </row>
    <row r="5" spans="1:23">
      <c r="A5" s="8" t="s">
        <v>244</v>
      </c>
      <c r="B5" s="229"/>
      <c r="C5" s="14">
        <v>1.02</v>
      </c>
      <c r="D5" s="63"/>
      <c r="E5" s="63"/>
      <c r="F5" s="63"/>
      <c r="G5" s="63"/>
      <c r="H5" s="63"/>
      <c r="I5" s="1"/>
      <c r="J5" s="1"/>
      <c r="K5" s="1"/>
      <c r="L5" s="1"/>
      <c r="M5" s="1"/>
      <c r="N5" s="1"/>
      <c r="O5" s="1"/>
      <c r="P5" s="1"/>
      <c r="Q5" s="1"/>
      <c r="R5" s="1"/>
      <c r="S5" s="1"/>
    </row>
    <row r="6" spans="1:23" ht="57" customHeight="1">
      <c r="A6" s="8" t="s">
        <v>245</v>
      </c>
      <c r="B6" s="229"/>
      <c r="C6" s="45" t="s">
        <v>1438</v>
      </c>
      <c r="D6" s="63"/>
      <c r="E6" s="63"/>
      <c r="F6" s="63"/>
      <c r="G6" s="63"/>
      <c r="H6" s="63"/>
      <c r="I6" s="1"/>
      <c r="J6" s="1"/>
      <c r="K6" s="1"/>
      <c r="L6" s="1"/>
      <c r="M6" s="1"/>
      <c r="N6" s="1"/>
      <c r="O6" s="1"/>
      <c r="P6" s="1"/>
      <c r="Q6" s="1"/>
      <c r="R6" s="1"/>
      <c r="S6" s="1"/>
    </row>
    <row r="7" spans="1:23">
      <c r="A7" s="8" t="s">
        <v>246</v>
      </c>
      <c r="B7" s="229"/>
      <c r="C7" s="45" t="s">
        <v>1439</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46157</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03">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2193</v>
      </c>
      <c r="O12" s="227" t="s">
        <v>417</v>
      </c>
      <c r="P12" s="226" t="s">
        <v>423</v>
      </c>
      <c r="Q12" s="81" t="s">
        <v>1916</v>
      </c>
      <c r="R12" s="218" t="s">
        <v>294</v>
      </c>
      <c r="S12" s="221" t="s">
        <v>424</v>
      </c>
      <c r="T12" s="56"/>
      <c r="W12" s="12">
        <f>MATCH($C$1,RAG!$B$1:$B$149, 0)</f>
        <v>92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1440</v>
      </c>
      <c r="O13" s="65" t="s">
        <v>417</v>
      </c>
      <c r="P13" s="53"/>
      <c r="Q13" s="53"/>
      <c r="R13" s="38" t="s">
        <v>294</v>
      </c>
      <c r="S13" s="67"/>
      <c r="T13" s="57"/>
      <c r="W13" s="12">
        <f>MATCH($C$1,RAG!$B$1:$B$149, 0)</f>
        <v>92</v>
      </c>
    </row>
    <row r="14" spans="1:23" ht="208" customHeight="1">
      <c r="A14" s="189" t="s">
        <v>432</v>
      </c>
      <c r="B14" s="41" t="s">
        <v>31</v>
      </c>
      <c r="C14" s="40" t="s">
        <v>433</v>
      </c>
      <c r="D14" s="11" t="s">
        <v>417</v>
      </c>
      <c r="E14" s="11">
        <f ca="1">COUNTIFS(INDIRECT("RAG!$C$"&amp;$W14&amp;":$AX$"&amp;$W14),E$11,RAG!$C$2:$AX$2,$B14)</f>
        <v>1</v>
      </c>
      <c r="F14" s="11">
        <f ca="1">COUNTIFS(INDIRECT("RAG!$C$"&amp;$W14&amp;":$AX$"&amp;$W14),F$11,RAG!$C$2:$AX$2,$B14)</f>
        <v>3</v>
      </c>
      <c r="G14" s="11">
        <f ca="1">COUNTIFS(INDIRECT("RAG!$C$"&amp;$W14&amp;":$AX$"&amp;$W14),G$11,RAG!$C$2:$AX$2,$B14)</f>
        <v>4</v>
      </c>
      <c r="H14" s="47" t="s">
        <v>230</v>
      </c>
      <c r="I14" s="47" t="s">
        <v>230</v>
      </c>
      <c r="J14" s="47" t="s">
        <v>230</v>
      </c>
      <c r="K14" s="47" t="s">
        <v>230</v>
      </c>
      <c r="L14" s="47" t="s">
        <v>230</v>
      </c>
      <c r="M14" s="38" t="s">
        <v>298</v>
      </c>
      <c r="N14" s="53" t="s">
        <v>2263</v>
      </c>
      <c r="O14" s="65" t="s">
        <v>417</v>
      </c>
      <c r="P14" s="53" t="s">
        <v>435</v>
      </c>
      <c r="Q14" s="70" t="s">
        <v>545</v>
      </c>
      <c r="R14" s="38" t="s">
        <v>295</v>
      </c>
      <c r="S14" s="53"/>
      <c r="T14" s="56"/>
      <c r="W14" s="12">
        <f>MATCH($C$1,RAG!$B$1:$B$149, 0)</f>
        <v>92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MATCH($C$1,RAG!$B$1:$B$149, 0)</f>
        <v>92</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699</v>
      </c>
      <c r="O16" s="65" t="s">
        <v>417</v>
      </c>
      <c r="P16" s="67"/>
      <c r="Q16" s="67"/>
      <c r="R16" s="38" t="s">
        <v>295</v>
      </c>
      <c r="S16" s="67"/>
      <c r="T16" s="58"/>
      <c r="W16" s="12">
        <f>MATCH($C$1,RAG!$B$1:$B$149, 0)</f>
        <v>92</v>
      </c>
    </row>
    <row r="17" spans="1:23" ht="113.2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1368</v>
      </c>
      <c r="O17" s="65" t="s">
        <v>417</v>
      </c>
      <c r="P17" s="67"/>
      <c r="Q17" s="66"/>
      <c r="R17" s="38" t="s">
        <v>294</v>
      </c>
      <c r="S17" s="53"/>
      <c r="T17" s="58"/>
      <c r="W17" s="12">
        <f>MATCH($C$1,RAG!$B$1:$B$149, 0)</f>
        <v>92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1441</v>
      </c>
      <c r="O18" s="65" t="s">
        <v>417</v>
      </c>
      <c r="P18" s="67"/>
      <c r="Q18" s="53"/>
      <c r="R18" s="38" t="s">
        <v>295</v>
      </c>
      <c r="S18" s="67"/>
      <c r="T18" s="56"/>
      <c r="W18" s="12">
        <f>MATCH($C$1,RAG!$B$1:$B$149, 0)</f>
        <v>92</v>
      </c>
    </row>
    <row r="19" spans="1:23" ht="159.5">
      <c r="A19" s="189" t="s">
        <v>451</v>
      </c>
      <c r="B19" s="41" t="s">
        <v>11</v>
      </c>
      <c r="C19" s="40" t="s">
        <v>452</v>
      </c>
      <c r="D19" s="11" t="s">
        <v>439</v>
      </c>
      <c r="E19" s="11">
        <f ca="1">COUNTIFS(INDIRECT("RAG!$C$"&amp;$W19&amp;":$AX$"&amp;$W19),E$11,RAG!$C$2:$AX$2,$B19)</f>
        <v>2</v>
      </c>
      <c r="F19" s="11">
        <f ca="1">COUNTIFS(INDIRECT("RAG!$C$"&amp;$W19&amp;":$AX$"&amp;$W19),F$11,RAG!$C$2:$AX$2,$B19)</f>
        <v>1</v>
      </c>
      <c r="G19" s="11">
        <f ca="1">COUNTIFS(INDIRECT("RAG!$C$"&amp;$W19&amp;":$AX$"&amp;$W19),G$11,RAG!$C$2:$AX$2,$B19)</f>
        <v>2</v>
      </c>
      <c r="H19" s="47" t="s">
        <v>230</v>
      </c>
      <c r="I19" s="47" t="s">
        <v>230</v>
      </c>
      <c r="J19" s="47" t="s">
        <v>230</v>
      </c>
      <c r="K19" s="47" t="s">
        <v>230</v>
      </c>
      <c r="L19" s="47" t="s">
        <v>230</v>
      </c>
      <c r="M19" s="38" t="s">
        <v>295</v>
      </c>
      <c r="N19" s="53" t="s">
        <v>2264</v>
      </c>
      <c r="O19" s="65" t="s">
        <v>439</v>
      </c>
      <c r="P19" s="53" t="s">
        <v>435</v>
      </c>
      <c r="Q19" s="53" t="s">
        <v>1917</v>
      </c>
      <c r="R19" s="38" t="s">
        <v>295</v>
      </c>
      <c r="S19" s="67"/>
      <c r="T19" s="56"/>
      <c r="W19" s="12">
        <f>MATCH($C$1,RAG!$B$1:$B$149, 0)</f>
        <v>92</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1442</v>
      </c>
      <c r="O20" s="65" t="s">
        <v>439</v>
      </c>
      <c r="P20" s="53"/>
      <c r="Q20" s="53"/>
      <c r="R20" s="38" t="s">
        <v>294</v>
      </c>
      <c r="S20" s="53"/>
      <c r="T20" s="58"/>
      <c r="W20" s="12">
        <f>MATCH($C$1,RAG!$B$1:$B$149, 0)</f>
        <v>92</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1443</v>
      </c>
      <c r="O21" s="65" t="s">
        <v>417</v>
      </c>
      <c r="P21" s="67"/>
      <c r="Q21" s="53"/>
      <c r="R21" s="38" t="s">
        <v>295</v>
      </c>
      <c r="S21" s="53"/>
      <c r="T21" s="58"/>
      <c r="W21" s="12">
        <f>MATCH($C$1,RAG!$B$1:$B$149, 0)</f>
        <v>92</v>
      </c>
    </row>
    <row r="22" spans="1:23" ht="406">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298</v>
      </c>
      <c r="N22" s="53" t="s">
        <v>2265</v>
      </c>
      <c r="O22" s="65" t="s">
        <v>417</v>
      </c>
      <c r="P22" s="53" t="s">
        <v>466</v>
      </c>
      <c r="Q22" s="53" t="s">
        <v>2266</v>
      </c>
      <c r="R22" s="38" t="s">
        <v>298</v>
      </c>
      <c r="S22" s="73" t="s">
        <v>468</v>
      </c>
      <c r="T22" s="56"/>
      <c r="W22" s="12">
        <f>MATCH($C$1,RAG!$B$1:$B$149, 0)</f>
        <v>92</v>
      </c>
    </row>
    <row r="23" spans="1:23" ht="145">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2236</v>
      </c>
      <c r="O23" s="65" t="s">
        <v>417</v>
      </c>
      <c r="P23" s="72" t="s">
        <v>473</v>
      </c>
      <c r="Q23" s="53" t="s">
        <v>474</v>
      </c>
      <c r="R23" s="38" t="s">
        <v>297</v>
      </c>
      <c r="S23" s="67"/>
      <c r="T23" s="56"/>
      <c r="W23" s="12">
        <f>MATCH($C$1,RAG!$B$1:$B$149, 0)</f>
        <v>92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2267</v>
      </c>
      <c r="O24" s="65" t="s">
        <v>439</v>
      </c>
      <c r="P24" s="53"/>
      <c r="Q24" s="70"/>
      <c r="R24" s="38" t="s">
        <v>295</v>
      </c>
      <c r="S24" s="53"/>
      <c r="T24" s="58"/>
      <c r="W24" s="12">
        <f>MATCH($C$1,RAG!$B$1:$B$149, 0)</f>
        <v>92</v>
      </c>
    </row>
    <row r="25" spans="1:23" ht="281.2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1208</v>
      </c>
      <c r="O25" s="65" t="s">
        <v>439</v>
      </c>
      <c r="P25" s="53" t="s">
        <v>483</v>
      </c>
      <c r="Q25" s="53" t="s">
        <v>484</v>
      </c>
      <c r="R25" s="38" t="s">
        <v>295</v>
      </c>
      <c r="S25" s="67"/>
      <c r="T25" s="58"/>
      <c r="W25" s="12">
        <f>MATCH($C$1,RAG!$B$1:$B$149, 0)</f>
        <v>92</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MATCH($C$1,RAG!$B$1:$B$149, 0)</f>
        <v>92</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MATCH($C$1,RAG!$B$1:$B$149, 0)</f>
        <v>92</v>
      </c>
    </row>
  </sheetData>
  <sheetProtection algorithmName="SHA-512" hashValue="mEZVENGg34pxvQK/rHidbWEE76j1+oqCXwhPJRTqbrYMSnCrKhA6thjXizyVAETJCRa9/YRaxMZHenNkiZOA7g==" saltValue="+JWIuEOCv8LNs7j98/rV8Q==" spinCount="100000" sheet="1" objects="1" scenarios="1"/>
  <mergeCells count="3">
    <mergeCell ref="A10:C10"/>
    <mergeCell ref="D10:G10"/>
    <mergeCell ref="H10:S10"/>
  </mergeCells>
  <conditionalFormatting sqref="E12:E27">
    <cfRule type="cellIs" dxfId="286" priority="69" operator="greaterThan">
      <formula>0</formula>
    </cfRule>
  </conditionalFormatting>
  <conditionalFormatting sqref="F12:F14 F16:F27">
    <cfRule type="cellIs" dxfId="285" priority="68" operator="greaterThan">
      <formula>0</formula>
    </cfRule>
  </conditionalFormatting>
  <conditionalFormatting sqref="G12:G14 G16:G27">
    <cfRule type="cellIs" dxfId="284" priority="67" operator="greaterThan">
      <formula>0</formula>
    </cfRule>
  </conditionalFormatting>
  <conditionalFormatting sqref="M12:M27">
    <cfRule type="cellIs" dxfId="283" priority="6" operator="equal">
      <formula>"Minor Negative"</formula>
    </cfRule>
    <cfRule type="cellIs" dxfId="282" priority="7" operator="equal">
      <formula>"Significant Negative"</formula>
    </cfRule>
    <cfRule type="cellIs" dxfId="281" priority="8" operator="equal">
      <formula>"Minor Positive"</formula>
    </cfRule>
    <cfRule type="cellIs" dxfId="280" priority="9" operator="equal">
      <formula>"Significant Positive"</formula>
    </cfRule>
    <cfRule type="cellIs" dxfId="279" priority="10" operator="equal">
      <formula>"Neutral"</formula>
    </cfRule>
  </conditionalFormatting>
  <conditionalFormatting sqref="N21">
    <cfRule type="cellIs" dxfId="278" priority="36" operator="equal">
      <formula>"Significant Negative"</formula>
    </cfRule>
    <cfRule type="cellIs" dxfId="277" priority="37" operator="equal">
      <formula>"Minor Negative"</formula>
    </cfRule>
    <cfRule type="cellIs" dxfId="276" priority="38" operator="equal">
      <formula>"Uncertain"</formula>
    </cfRule>
    <cfRule type="cellIs" dxfId="275" priority="39" operator="equal">
      <formula>"Neutral"</formula>
    </cfRule>
    <cfRule type="cellIs" dxfId="274" priority="40" operator="equal">
      <formula>"Minor Positive"</formula>
    </cfRule>
    <cfRule type="cellIs" dxfId="273" priority="41" operator="equal">
      <formula>"Significant Positive"</formula>
    </cfRule>
  </conditionalFormatting>
  <conditionalFormatting sqref="R12:R27">
    <cfRule type="cellIs" dxfId="272" priority="1" operator="equal">
      <formula>"Minor Negative"</formula>
    </cfRule>
    <cfRule type="cellIs" dxfId="271" priority="2" operator="equal">
      <formula>"Significant Negative"</formula>
    </cfRule>
    <cfRule type="cellIs" dxfId="270" priority="3" operator="equal">
      <formula>"Minor Positive"</formula>
    </cfRule>
    <cfRule type="cellIs" dxfId="269" priority="4" operator="equal">
      <formula>"Significant Positive"</formula>
    </cfRule>
    <cfRule type="cellIs" dxfId="268" priority="5" operator="equal">
      <formula>"Neutral"</formula>
    </cfRule>
  </conditionalFormatting>
  <dataValidations count="7">
    <dataValidation type="list" allowBlank="1" showInputMessage="1" showErrorMessage="1" sqref="H12:H27" xr:uid="{32C0BFCD-2E1E-4030-A469-E4E4F9DEA429}">
      <formula1>"Direct,Indirect,N/A"</formula1>
    </dataValidation>
    <dataValidation type="list" allowBlank="1" showInputMessage="1" showErrorMessage="1" sqref="I12:I27" xr:uid="{39B734B8-7C97-4E55-A759-6C1765304D60}">
      <formula1>"Low,Medium,High,N/A"</formula1>
    </dataValidation>
    <dataValidation type="list" allowBlank="1" showInputMessage="1" showErrorMessage="1" sqref="J12:J27" xr:uid="{DF1A43E3-17CC-47AB-9776-AFC96241A195}">
      <formula1>"Short(&lt;5yrs),Short/Medium,Medium(10yrs),Medium/Long,Long(20+yrs),N/A"</formula1>
    </dataValidation>
    <dataValidation type="list" allowBlank="1" showInputMessage="1" showErrorMessage="1" sqref="K12:K27" xr:uid="{BD845CDF-6954-4ED4-9A2B-4915E150C818}">
      <formula1>"Localised,District-wide,Regional,National,N/A"</formula1>
    </dataValidation>
    <dataValidation type="list" allowBlank="1" showInputMessage="1" showErrorMessage="1" sqref="L12:L27" xr:uid="{3DABC22F-9A62-4E87-927F-35C6FE4229E0}">
      <formula1>"Permenant/Irreversible,Permenant/Reversible,Temporary/Irreversible,Temporary/Reversible,N/A"</formula1>
    </dataValidation>
    <dataValidation type="list" allowBlank="1" showInputMessage="1" showErrorMessage="1" sqref="R12:R27 M12:M27" xr:uid="{17292B31-1DCC-41ED-9D12-94F866931AED}">
      <formula1>"Significant Positive,Minor Positive,Neutral,Uncertain,Minor Negative,Significant Negative"</formula1>
    </dataValidation>
    <dataValidation type="list" allowBlank="1" showInputMessage="1" showErrorMessage="1" sqref="D12:D27 O12:O27" xr:uid="{D8B31FE0-D36C-41F8-B5C7-21A144FCD039}">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0C670-6CD3-4741-A743-9537081704A7}">
  <sheetPr>
    <tabColor theme="5" tint="0.59999389629810485"/>
  </sheetPr>
  <dimension ref="A1:X27"/>
  <sheetViews>
    <sheetView showGridLines="0" showWhiteSpace="0" topLeftCell="A27" zoomScale="70" zoomScaleNormal="70" zoomScaleSheetLayoutView="51" zoomScalePageLayoutView="20" workbookViewId="0">
      <pane xSplit="2" topLeftCell="L1" activePane="topRight" state="frozen"/>
      <selection activeCell="P6" sqref="P6"/>
      <selection pane="topRight" activeCell="Q23" sqref="Q23"/>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171</v>
      </c>
      <c r="D1" s="63"/>
      <c r="E1" s="63"/>
      <c r="F1" s="63"/>
      <c r="G1" s="63"/>
      <c r="H1" s="63"/>
      <c r="I1" s="1"/>
      <c r="J1" s="1"/>
      <c r="K1" s="1"/>
      <c r="L1" s="1"/>
      <c r="M1" s="1"/>
      <c r="N1" s="1"/>
      <c r="O1" s="1"/>
      <c r="P1" s="1"/>
      <c r="Q1" s="1"/>
      <c r="R1" s="1"/>
      <c r="S1" s="1"/>
    </row>
    <row r="2" spans="1:23">
      <c r="A2" s="7" t="s">
        <v>241</v>
      </c>
      <c r="B2" s="228"/>
      <c r="C2" s="45" t="s">
        <v>1444</v>
      </c>
      <c r="D2" s="63"/>
      <c r="E2" s="63"/>
      <c r="F2" s="63"/>
      <c r="G2" s="63"/>
      <c r="H2" s="63"/>
      <c r="I2" s="1"/>
      <c r="J2" s="1"/>
      <c r="K2" s="1"/>
      <c r="L2" s="1"/>
      <c r="M2" s="1"/>
      <c r="N2" s="1"/>
      <c r="O2" s="1"/>
      <c r="P2" s="1"/>
      <c r="Q2" s="1"/>
      <c r="R2" s="1"/>
      <c r="S2" s="1"/>
    </row>
    <row r="3" spans="1:23">
      <c r="A3" s="8" t="s">
        <v>242</v>
      </c>
      <c r="B3" s="229"/>
      <c r="C3" s="45" t="s">
        <v>73</v>
      </c>
      <c r="D3" s="63"/>
      <c r="E3" s="63"/>
      <c r="F3" s="63"/>
      <c r="G3" s="63"/>
      <c r="H3" s="63"/>
      <c r="I3" s="1"/>
      <c r="J3" s="1"/>
      <c r="K3" s="1"/>
      <c r="L3" s="1"/>
      <c r="M3" s="1"/>
      <c r="N3" s="1"/>
      <c r="O3" s="1"/>
      <c r="P3" s="1"/>
      <c r="Q3" s="1"/>
      <c r="R3" s="1"/>
      <c r="S3" s="1"/>
    </row>
    <row r="4" spans="1:23">
      <c r="A4" s="8" t="s">
        <v>243</v>
      </c>
      <c r="B4" s="229"/>
      <c r="C4" s="45" t="s">
        <v>1148</v>
      </c>
      <c r="D4" s="63"/>
      <c r="E4" s="63"/>
      <c r="F4" s="63"/>
      <c r="G4" s="63"/>
      <c r="H4" s="63"/>
      <c r="I4" s="1"/>
      <c r="J4" s="1"/>
      <c r="K4" s="1"/>
      <c r="L4" s="1"/>
      <c r="M4" s="1"/>
      <c r="N4" s="1"/>
      <c r="O4" s="1"/>
      <c r="P4" s="1"/>
      <c r="Q4" s="1"/>
      <c r="R4" s="1"/>
      <c r="S4" s="1"/>
    </row>
    <row r="5" spans="1:23">
      <c r="A5" s="8" t="s">
        <v>244</v>
      </c>
      <c r="B5" s="229"/>
      <c r="C5" s="14" t="s">
        <v>1445</v>
      </c>
      <c r="D5" s="63"/>
      <c r="E5" s="63"/>
      <c r="F5" s="63"/>
      <c r="G5" s="63"/>
      <c r="H5" s="63"/>
      <c r="I5" s="1"/>
      <c r="J5" s="1"/>
      <c r="K5" s="1"/>
      <c r="L5" s="1"/>
      <c r="M5" s="1"/>
      <c r="N5" s="1"/>
      <c r="O5" s="1"/>
      <c r="P5" s="1"/>
      <c r="Q5" s="1"/>
      <c r="R5" s="1"/>
      <c r="S5" s="1"/>
    </row>
    <row r="6" spans="1:23" ht="57" customHeight="1">
      <c r="A6" s="8" t="s">
        <v>245</v>
      </c>
      <c r="B6" s="229"/>
      <c r="C6" s="45" t="s">
        <v>1446</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46178</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1</v>
      </c>
      <c r="F12" s="217">
        <f ca="1">COUNTIFS(INDIRECT("RAG!$C$"&amp;$W12&amp;":$AX$"&amp;$W12),F$11,RAG!$C$2:$AX$2,$B12)</f>
        <v>1</v>
      </c>
      <c r="G12" s="217">
        <f ca="1">COUNTIFS(INDIRECT("RAG!$C$"&amp;$W12&amp;":$AX$"&amp;$W12),G$11,RAG!$C$2:$AX$2,$B12)</f>
        <v>5</v>
      </c>
      <c r="H12" s="119" t="s">
        <v>418</v>
      </c>
      <c r="I12" s="119" t="s">
        <v>419</v>
      </c>
      <c r="J12" s="119" t="s">
        <v>420</v>
      </c>
      <c r="K12" s="119" t="s">
        <v>421</v>
      </c>
      <c r="L12" s="119" t="s">
        <v>430</v>
      </c>
      <c r="M12" s="218" t="s">
        <v>298</v>
      </c>
      <c r="N12" s="226" t="s">
        <v>2268</v>
      </c>
      <c r="O12" s="227" t="s">
        <v>417</v>
      </c>
      <c r="P12" s="226" t="s">
        <v>541</v>
      </c>
      <c r="Q12" s="70" t="s">
        <v>1938</v>
      </c>
      <c r="R12" s="218" t="s">
        <v>294</v>
      </c>
      <c r="S12" s="221" t="s">
        <v>424</v>
      </c>
      <c r="T12" s="56"/>
      <c r="W12" s="12">
        <f>MATCH($C$1,RAG!$B$1:$B$149, 0)</f>
        <v>93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1447</v>
      </c>
      <c r="O13" s="65" t="s">
        <v>417</v>
      </c>
      <c r="P13" s="53"/>
      <c r="Q13" s="53"/>
      <c r="R13" s="38" t="s">
        <v>294</v>
      </c>
      <c r="S13" s="67"/>
      <c r="T13" s="57"/>
      <c r="W13" s="12">
        <f>MATCH($C$1,RAG!$B$1:$B$149, 0)</f>
        <v>93</v>
      </c>
    </row>
    <row r="14" spans="1:23" ht="208" customHeight="1">
      <c r="A14" s="189" t="s">
        <v>432</v>
      </c>
      <c r="B14" s="41" t="s">
        <v>31</v>
      </c>
      <c r="C14" s="40" t="s">
        <v>433</v>
      </c>
      <c r="D14" s="11" t="s">
        <v>417</v>
      </c>
      <c r="E14" s="11">
        <f ca="1">COUNTIFS(INDIRECT("RAG!$C$"&amp;$W14&amp;":$AX$"&amp;$W14),E$11,RAG!$C$2:$AX$2,$B14)</f>
        <v>3</v>
      </c>
      <c r="F14" s="11">
        <f ca="1">COUNTIFS(INDIRECT("RAG!$C$"&amp;$W14&amp;":$AX$"&amp;$W14),F$11,RAG!$C$2:$AX$2,$B14)</f>
        <v>5</v>
      </c>
      <c r="G14" s="11">
        <f ca="1">COUNTIFS(INDIRECT("RAG!$C$"&amp;$W14&amp;":$AX$"&amp;$W14),G$11,RAG!$C$2:$AX$2,$B14)</f>
        <v>0</v>
      </c>
      <c r="H14" s="47" t="s">
        <v>230</v>
      </c>
      <c r="I14" s="47" t="s">
        <v>230</v>
      </c>
      <c r="J14" s="47" t="s">
        <v>230</v>
      </c>
      <c r="K14" s="47" t="s">
        <v>230</v>
      </c>
      <c r="L14" s="47" t="s">
        <v>230</v>
      </c>
      <c r="M14" s="38" t="s">
        <v>298</v>
      </c>
      <c r="N14" s="53" t="s">
        <v>1448</v>
      </c>
      <c r="O14" s="65" t="s">
        <v>417</v>
      </c>
      <c r="P14" s="53" t="s">
        <v>435</v>
      </c>
      <c r="Q14" s="70" t="s">
        <v>545</v>
      </c>
      <c r="R14" s="38" t="s">
        <v>295</v>
      </c>
      <c r="S14" s="53"/>
      <c r="T14" s="56"/>
      <c r="W14" s="12">
        <f>MATCH($C$1,RAG!$B$1:$B$149, 0)</f>
        <v>93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502</v>
      </c>
      <c r="O15" s="65" t="s">
        <v>439</v>
      </c>
      <c r="P15" s="53"/>
      <c r="Q15" s="53"/>
      <c r="R15" s="38" t="s">
        <v>295</v>
      </c>
      <c r="S15" s="67"/>
      <c r="T15" s="58"/>
      <c r="W15" s="12">
        <f>MATCH($C$1,RAG!$B$1:$B$149, 0)</f>
        <v>93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546</v>
      </c>
      <c r="O16" s="65" t="s">
        <v>417</v>
      </c>
      <c r="P16" s="67"/>
      <c r="Q16" s="67"/>
      <c r="R16" s="38" t="s">
        <v>295</v>
      </c>
      <c r="S16" s="67"/>
      <c r="T16" s="58"/>
      <c r="W16" s="12">
        <f>MATCH($C$1,RAG!$B$1:$B$149, 0)</f>
        <v>93</v>
      </c>
    </row>
    <row r="17" spans="1:23" ht="130.5">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547</v>
      </c>
      <c r="O17" s="65" t="s">
        <v>417</v>
      </c>
      <c r="P17" s="67"/>
      <c r="Q17" s="66"/>
      <c r="R17" s="38" t="s">
        <v>294</v>
      </c>
      <c r="S17" s="53"/>
      <c r="T17" s="58"/>
      <c r="W17" s="12">
        <f>MATCH($C$1,RAG!$B$1:$B$149, 0)</f>
        <v>93</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1449</v>
      </c>
      <c r="O18" s="65" t="s">
        <v>439</v>
      </c>
      <c r="P18" s="67"/>
      <c r="Q18" s="53"/>
      <c r="R18" s="38" t="s">
        <v>295</v>
      </c>
      <c r="S18" s="67"/>
      <c r="T18" s="56"/>
      <c r="W18" s="12">
        <f>MATCH($C$1,RAG!$B$1:$B$149, 0)</f>
        <v>93</v>
      </c>
    </row>
    <row r="19" spans="1:23" ht="130.5">
      <c r="A19" s="189" t="s">
        <v>451</v>
      </c>
      <c r="B19" s="41" t="s">
        <v>11</v>
      </c>
      <c r="C19" s="40" t="s">
        <v>452</v>
      </c>
      <c r="D19" s="11" t="s">
        <v>439</v>
      </c>
      <c r="E19" s="11">
        <f ca="1">COUNTIFS(INDIRECT("RAG!$C$"&amp;$W19&amp;":$AX$"&amp;$W19),E$11,RAG!$C$2:$AX$2,$B19)</f>
        <v>1</v>
      </c>
      <c r="F19" s="11">
        <f ca="1">COUNTIFS(INDIRECT("RAG!$C$"&amp;$W19&amp;":$AX$"&amp;$W19),F$11,RAG!$C$2:$AX$2,$B19)</f>
        <v>4</v>
      </c>
      <c r="G19" s="11">
        <f ca="1">COUNTIFS(INDIRECT("RAG!$C$"&amp;$W19&amp;":$AX$"&amp;$W19),G$11,RAG!$C$2:$AX$2,$B19)</f>
        <v>0</v>
      </c>
      <c r="H19" s="47" t="s">
        <v>230</v>
      </c>
      <c r="I19" s="47" t="s">
        <v>230</v>
      </c>
      <c r="J19" s="47" t="s">
        <v>230</v>
      </c>
      <c r="K19" s="47" t="s">
        <v>230</v>
      </c>
      <c r="L19" s="47" t="s">
        <v>230</v>
      </c>
      <c r="M19" s="38" t="s">
        <v>298</v>
      </c>
      <c r="N19" s="53" t="s">
        <v>1450</v>
      </c>
      <c r="O19" s="65" t="s">
        <v>439</v>
      </c>
      <c r="P19" s="53" t="s">
        <v>435</v>
      </c>
      <c r="Q19" s="70" t="s">
        <v>1966</v>
      </c>
      <c r="R19" s="38" t="s">
        <v>295</v>
      </c>
      <c r="S19" s="67"/>
      <c r="T19" s="56"/>
      <c r="W19" s="12">
        <f>MATCH($C$1,RAG!$B$1:$B$149, 0)</f>
        <v>93</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230</v>
      </c>
      <c r="I20" s="47" t="s">
        <v>230</v>
      </c>
      <c r="J20" s="47" t="s">
        <v>230</v>
      </c>
      <c r="K20" s="47" t="s">
        <v>230</v>
      </c>
      <c r="L20" s="47" t="s">
        <v>230</v>
      </c>
      <c r="M20" s="38" t="s">
        <v>294</v>
      </c>
      <c r="N20" s="53" t="s">
        <v>1451</v>
      </c>
      <c r="O20" s="65" t="s">
        <v>439</v>
      </c>
      <c r="P20" s="53"/>
      <c r="Q20" s="53"/>
      <c r="R20" s="38" t="s">
        <v>294</v>
      </c>
      <c r="S20" s="53"/>
      <c r="T20" s="58"/>
      <c r="W20" s="12">
        <f>MATCH($C$1,RAG!$B$1:$B$149, 0)</f>
        <v>93</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1452</v>
      </c>
      <c r="O21" s="65" t="s">
        <v>417</v>
      </c>
      <c r="P21" s="67"/>
      <c r="Q21" s="53"/>
      <c r="R21" s="38" t="s">
        <v>295</v>
      </c>
      <c r="S21" s="53"/>
      <c r="T21" s="58"/>
      <c r="W21" s="12">
        <f>MATCH($C$1,RAG!$B$1:$B$149, 0)</f>
        <v>93</v>
      </c>
    </row>
    <row r="22" spans="1:23" ht="165.65" customHeight="1">
      <c r="A22" s="189" t="s">
        <v>463</v>
      </c>
      <c r="B22" s="41" t="s">
        <v>15</v>
      </c>
      <c r="C22" s="40" t="s">
        <v>464</v>
      </c>
      <c r="D22" s="11" t="s">
        <v>417</v>
      </c>
      <c r="E22" s="11">
        <f ca="1">COUNTIFS(INDIRECT("RAG!$C$"&amp;$W22&amp;":$AX$"&amp;$W22),E$11,RAG!$C$2:$AX$2,$B22)</f>
        <v>2</v>
      </c>
      <c r="F22" s="11">
        <f ca="1">COUNTIFS(INDIRECT("RAG!$C$"&amp;$W22&amp;":$AX$"&amp;$W22),F$11,RAG!$C$2:$AX$2,$B22)</f>
        <v>2</v>
      </c>
      <c r="G22" s="11">
        <f ca="1">COUNTIFS(INDIRECT("RAG!$C$"&amp;$W22&amp;":$AX$"&amp;$W22),G$11,RAG!$C$2:$AX$2,$B22)</f>
        <v>1</v>
      </c>
      <c r="H22" s="47" t="s">
        <v>418</v>
      </c>
      <c r="I22" s="47" t="s">
        <v>458</v>
      </c>
      <c r="J22" s="47" t="s">
        <v>453</v>
      </c>
      <c r="K22" s="47" t="s">
        <v>421</v>
      </c>
      <c r="L22" s="47" t="s">
        <v>430</v>
      </c>
      <c r="M22" s="38" t="s">
        <v>300</v>
      </c>
      <c r="N22" s="53" t="s">
        <v>2269</v>
      </c>
      <c r="O22" s="65" t="s">
        <v>417</v>
      </c>
      <c r="P22" s="53" t="s">
        <v>551</v>
      </c>
      <c r="Q22" s="53" t="s">
        <v>552</v>
      </c>
      <c r="R22" s="38" t="s">
        <v>300</v>
      </c>
      <c r="S22" s="73" t="s">
        <v>468</v>
      </c>
      <c r="T22" s="56"/>
      <c r="W22" s="12">
        <f>MATCH($C$1,RAG!$B$1:$B$149, 0)</f>
        <v>93</v>
      </c>
    </row>
    <row r="23" spans="1:23" ht="145">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230</v>
      </c>
      <c r="I23" s="47" t="s">
        <v>230</v>
      </c>
      <c r="J23" s="47" t="s">
        <v>230</v>
      </c>
      <c r="K23" s="47" t="s">
        <v>230</v>
      </c>
      <c r="L23" s="47" t="s">
        <v>230</v>
      </c>
      <c r="M23" s="38" t="s">
        <v>295</v>
      </c>
      <c r="N23" s="53" t="s">
        <v>553</v>
      </c>
      <c r="O23" s="65" t="s">
        <v>417</v>
      </c>
      <c r="P23" s="72" t="s">
        <v>473</v>
      </c>
      <c r="Q23" s="53" t="s">
        <v>1968</v>
      </c>
      <c r="R23" s="38" t="s">
        <v>295</v>
      </c>
      <c r="S23" s="80"/>
      <c r="T23" s="56"/>
      <c r="W23" s="12">
        <f>MATCH($C$1,RAG!$B$1:$B$149, 0)</f>
        <v>93</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1453</v>
      </c>
      <c r="O24" s="65" t="s">
        <v>439</v>
      </c>
      <c r="P24" s="53" t="s">
        <v>555</v>
      </c>
      <c r="Q24" s="53" t="s">
        <v>556</v>
      </c>
      <c r="R24" s="79" t="s">
        <v>295</v>
      </c>
      <c r="S24" s="46"/>
      <c r="T24" s="58"/>
      <c r="W24" s="12">
        <f>MATCH($C$1,RAG!$B$1:$B$149, 0)</f>
        <v>93</v>
      </c>
    </row>
    <row r="25" spans="1:23" ht="281.2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230</v>
      </c>
      <c r="I25" s="47" t="s">
        <v>230</v>
      </c>
      <c r="J25" s="47" t="s">
        <v>230</v>
      </c>
      <c r="K25" s="47" t="s">
        <v>230</v>
      </c>
      <c r="L25" s="47" t="s">
        <v>230</v>
      </c>
      <c r="M25" s="38" t="s">
        <v>295</v>
      </c>
      <c r="N25" s="53" t="s">
        <v>1454</v>
      </c>
      <c r="O25" s="65" t="s">
        <v>439</v>
      </c>
      <c r="P25" s="53" t="s">
        <v>483</v>
      </c>
      <c r="Q25" s="53" t="s">
        <v>558</v>
      </c>
      <c r="R25" s="79" t="s">
        <v>295</v>
      </c>
      <c r="S25" s="77"/>
      <c r="T25" s="58"/>
      <c r="W25" s="12">
        <f>MATCH($C$1,RAG!$B$1:$B$149, 0)</f>
        <v>93</v>
      </c>
    </row>
    <row r="26" spans="1:23" ht="130" customHeight="1">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446</v>
      </c>
      <c r="I26" s="47" t="s">
        <v>419</v>
      </c>
      <c r="J26" s="47" t="s">
        <v>471</v>
      </c>
      <c r="K26" s="47" t="s">
        <v>421</v>
      </c>
      <c r="L26" s="47" t="s">
        <v>1918</v>
      </c>
      <c r="M26" s="38" t="s">
        <v>298</v>
      </c>
      <c r="N26" s="53" t="s">
        <v>1455</v>
      </c>
      <c r="O26" s="65" t="s">
        <v>439</v>
      </c>
      <c r="P26" s="46" t="s">
        <v>487</v>
      </c>
      <c r="Q26" s="46" t="s">
        <v>488</v>
      </c>
      <c r="R26" s="38" t="s">
        <v>298</v>
      </c>
      <c r="S26" s="81"/>
      <c r="T26" s="58"/>
      <c r="W26" s="12">
        <f>MATCH($C$1,RAG!$B$1:$B$149, 0)</f>
        <v>93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418</v>
      </c>
      <c r="I27" s="47" t="s">
        <v>427</v>
      </c>
      <c r="J27" s="47" t="s">
        <v>491</v>
      </c>
      <c r="K27" s="47" t="s">
        <v>421</v>
      </c>
      <c r="L27" s="47" t="s">
        <v>430</v>
      </c>
      <c r="M27" s="38" t="s">
        <v>298</v>
      </c>
      <c r="N27" s="74" t="s">
        <v>1456</v>
      </c>
      <c r="O27" s="65" t="s">
        <v>417</v>
      </c>
      <c r="P27" s="53" t="s">
        <v>493</v>
      </c>
      <c r="Q27" s="53" t="s">
        <v>494</v>
      </c>
      <c r="R27" s="38" t="s">
        <v>298</v>
      </c>
      <c r="S27" s="53"/>
      <c r="T27" s="58"/>
      <c r="W27" s="12">
        <f>MATCH($C$1,RAG!$B$1:$B$149, 0)</f>
        <v>93</v>
      </c>
    </row>
  </sheetData>
  <sheetProtection algorithmName="SHA-512" hashValue="uL7++EpgzqWvBu6hIVxQfZgWMGvDfOddAwaX5/7YrYCdMhXEBqT1ZWW3IlV5Mc5RmoGsqWVQkHKjiiCfpFPzig==" saltValue="6B0z3QTIKT/V/mb77ERNyQ==" spinCount="100000" sheet="1" objects="1" scenarios="1"/>
  <mergeCells count="3">
    <mergeCell ref="A10:C10"/>
    <mergeCell ref="D10:G10"/>
    <mergeCell ref="H10:S10"/>
  </mergeCells>
  <conditionalFormatting sqref="E12:E27">
    <cfRule type="cellIs" dxfId="267" priority="29" operator="greaterThan">
      <formula>0</formula>
    </cfRule>
  </conditionalFormatting>
  <conditionalFormatting sqref="F12:F14 F16:F27">
    <cfRule type="cellIs" dxfId="266" priority="28" operator="greaterThan">
      <formula>0</formula>
    </cfRule>
  </conditionalFormatting>
  <conditionalFormatting sqref="G12:G14 G16:G27">
    <cfRule type="cellIs" dxfId="265" priority="27" operator="greaterThan">
      <formula>0</formula>
    </cfRule>
  </conditionalFormatting>
  <conditionalFormatting sqref="M12:M27">
    <cfRule type="cellIs" dxfId="264" priority="6" operator="equal">
      <formula>"Minor Negative"</formula>
    </cfRule>
    <cfRule type="cellIs" dxfId="263" priority="7" operator="equal">
      <formula>"Significant Negative"</formula>
    </cfRule>
    <cfRule type="cellIs" dxfId="262" priority="8" operator="equal">
      <formula>"Minor Positive"</formula>
    </cfRule>
    <cfRule type="cellIs" dxfId="261" priority="9" operator="equal">
      <formula>"Significant Positive"</formula>
    </cfRule>
    <cfRule type="cellIs" dxfId="260" priority="10" operator="equal">
      <formula>"Neutral"</formula>
    </cfRule>
  </conditionalFormatting>
  <conditionalFormatting sqref="N21">
    <cfRule type="cellIs" dxfId="259" priority="11" operator="equal">
      <formula>"Significant Negative"</formula>
    </cfRule>
    <cfRule type="cellIs" dxfId="258" priority="12" operator="equal">
      <formula>"Minor Negative"</formula>
    </cfRule>
    <cfRule type="cellIs" dxfId="257" priority="13" operator="equal">
      <formula>"Uncertain"</formula>
    </cfRule>
    <cfRule type="cellIs" dxfId="256" priority="14" operator="equal">
      <formula>"Neutral"</formula>
    </cfRule>
    <cfRule type="cellIs" dxfId="255" priority="15" operator="equal">
      <formula>"Minor Positive"</formula>
    </cfRule>
    <cfRule type="cellIs" dxfId="254" priority="16" operator="equal">
      <formula>"Significant Positive"</formula>
    </cfRule>
  </conditionalFormatting>
  <conditionalFormatting sqref="R12:R27">
    <cfRule type="cellIs" dxfId="253" priority="1" operator="equal">
      <formula>"Minor Negative"</formula>
    </cfRule>
    <cfRule type="cellIs" dxfId="252" priority="2" operator="equal">
      <formula>"Significant Negative"</formula>
    </cfRule>
    <cfRule type="cellIs" dxfId="251" priority="3" operator="equal">
      <formula>"Minor Positive"</formula>
    </cfRule>
    <cfRule type="cellIs" dxfId="250" priority="4" operator="equal">
      <formula>"Significant Positive"</formula>
    </cfRule>
    <cfRule type="cellIs" dxfId="249" priority="5" operator="equal">
      <formula>"Neutral"</formula>
    </cfRule>
  </conditionalFormatting>
  <dataValidations count="7">
    <dataValidation type="list" allowBlank="1" showInputMessage="1" showErrorMessage="1" sqref="H12:H27" xr:uid="{B301170F-CD27-48F4-9AC7-A478A47CEC97}">
      <formula1>"Direct,Indirect,N/A"</formula1>
    </dataValidation>
    <dataValidation type="list" allowBlank="1" showInputMessage="1" showErrorMessage="1" sqref="I12:I27" xr:uid="{79CB069A-0324-4C2C-8601-F3B68A96ECCD}">
      <formula1>"Low,Medium,High,N/A"</formula1>
    </dataValidation>
    <dataValidation type="list" allowBlank="1" showInputMessage="1" showErrorMessage="1" sqref="J12:J27" xr:uid="{5F91A833-0A25-4255-B456-F0B01A1B63D1}">
      <formula1>"Short(&lt;5yrs),Short/Medium,Medium(10yrs),Medium/Long,Long(20+yrs),N/A"</formula1>
    </dataValidation>
    <dataValidation type="list" allowBlank="1" showInputMessage="1" showErrorMessage="1" sqref="K12:K27" xr:uid="{E295FD18-5702-4727-B678-3E7C0712347C}">
      <formula1>"Localised,District-wide,Regional,National,N/A"</formula1>
    </dataValidation>
    <dataValidation type="list" allowBlank="1" showInputMessage="1" showErrorMessage="1" sqref="L12:L27" xr:uid="{57E40300-CE97-47B4-B0F6-A9B71E393B6F}">
      <formula1>"Permenant/Irreversible,Permenant/Reversible,Temporary/Irreversible,Temporary/Reversible,N/A"</formula1>
    </dataValidation>
    <dataValidation type="list" allowBlank="1" showInputMessage="1" showErrorMessage="1" sqref="R12:R27 M12:M27" xr:uid="{D21A7F49-803C-49AA-9BDF-EE03443717A1}">
      <formula1>"Significant Positive,Minor Positive,Neutral,Uncertain,Minor Negative,Significant Negative"</formula1>
    </dataValidation>
    <dataValidation type="list" allowBlank="1" showInputMessage="1" showErrorMessage="1" sqref="D12:D27 O12:O27 P25" xr:uid="{AC2F3809-037A-4CB4-AD8C-1ECD2B58653C}">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ED95C-415F-40B4-BDB7-B03BB1D560CC}">
  <sheetPr>
    <tabColor theme="5" tint="0.59999389629810485"/>
  </sheetPr>
  <dimension ref="A1:X27"/>
  <sheetViews>
    <sheetView showGridLines="0" showWhiteSpace="0" topLeftCell="N21" zoomScale="90" zoomScaleNormal="90" zoomScaleSheetLayoutView="51" zoomScalePageLayoutView="20" workbookViewId="0">
      <selection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172</v>
      </c>
      <c r="D1" s="63"/>
      <c r="E1" s="63"/>
      <c r="F1" s="63"/>
      <c r="G1" s="63"/>
      <c r="H1" s="63"/>
      <c r="I1" s="1"/>
      <c r="J1" s="1"/>
      <c r="K1" s="1"/>
      <c r="L1" s="1"/>
      <c r="M1" s="1"/>
      <c r="N1" s="1"/>
      <c r="O1" s="1"/>
      <c r="P1" s="1"/>
      <c r="Q1" s="1"/>
      <c r="R1" s="1"/>
      <c r="S1" s="1"/>
    </row>
    <row r="2" spans="1:23">
      <c r="A2" s="7" t="s">
        <v>241</v>
      </c>
      <c r="B2" s="228"/>
      <c r="C2" s="73" t="s">
        <v>1457</v>
      </c>
      <c r="D2" s="63"/>
      <c r="E2" s="63"/>
      <c r="F2" s="63"/>
      <c r="G2" s="63"/>
      <c r="H2" s="63"/>
      <c r="I2" s="1"/>
      <c r="J2" s="1"/>
      <c r="K2" s="1"/>
      <c r="L2" s="1"/>
      <c r="M2" s="1"/>
      <c r="N2" s="1"/>
      <c r="O2" s="1"/>
      <c r="P2" s="1"/>
      <c r="Q2" s="1"/>
      <c r="R2" s="1"/>
      <c r="S2" s="1"/>
    </row>
    <row r="3" spans="1:23">
      <c r="A3" s="8" t="s">
        <v>242</v>
      </c>
      <c r="B3" s="229"/>
      <c r="C3" s="73" t="s">
        <v>173</v>
      </c>
      <c r="D3" s="63"/>
      <c r="E3" s="63"/>
      <c r="F3" s="63"/>
      <c r="G3" s="63"/>
      <c r="H3" s="63"/>
      <c r="I3" s="1"/>
      <c r="J3" s="1"/>
      <c r="K3" s="1"/>
      <c r="L3" s="1"/>
      <c r="M3" s="1"/>
      <c r="N3" s="1"/>
      <c r="O3" s="1"/>
      <c r="P3" s="1"/>
      <c r="Q3" s="1"/>
      <c r="R3" s="1"/>
      <c r="S3" s="1"/>
    </row>
    <row r="4" spans="1:23">
      <c r="A4" s="8" t="s">
        <v>243</v>
      </c>
      <c r="B4" s="229"/>
      <c r="C4" s="45">
        <v>44</v>
      </c>
      <c r="D4" s="63"/>
      <c r="E4" s="63"/>
      <c r="F4" s="63"/>
      <c r="G4" s="63"/>
      <c r="H4" s="63"/>
      <c r="I4" s="1"/>
      <c r="J4" s="1"/>
      <c r="K4" s="1"/>
      <c r="L4" s="1"/>
      <c r="M4" s="1"/>
      <c r="N4" s="1"/>
      <c r="O4" s="1"/>
      <c r="P4" s="1"/>
      <c r="Q4" s="1"/>
      <c r="R4" s="1"/>
      <c r="S4" s="1"/>
    </row>
    <row r="5" spans="1:23">
      <c r="A5" s="8" t="s">
        <v>244</v>
      </c>
      <c r="B5" s="229"/>
      <c r="C5" s="14">
        <v>2.2000000000000002</v>
      </c>
      <c r="D5" s="63"/>
      <c r="E5" s="63"/>
      <c r="F5" s="63"/>
      <c r="G5" s="63"/>
      <c r="H5" s="63"/>
      <c r="I5" s="1"/>
      <c r="J5" s="1"/>
      <c r="K5" s="1"/>
      <c r="L5" s="1"/>
      <c r="M5" s="1"/>
      <c r="N5" s="1"/>
      <c r="O5" s="1"/>
      <c r="P5" s="1"/>
      <c r="Q5" s="1"/>
      <c r="R5" s="1"/>
      <c r="S5" s="1"/>
    </row>
    <row r="6" spans="1:23" ht="57" customHeight="1">
      <c r="A6" s="8" t="s">
        <v>245</v>
      </c>
      <c r="B6" s="229"/>
      <c r="C6" s="45" t="s">
        <v>1458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46177</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203">
      <c r="A12" s="233" t="s">
        <v>415</v>
      </c>
      <c r="B12" s="215" t="s">
        <v>30</v>
      </c>
      <c r="C12" s="216" t="s">
        <v>416</v>
      </c>
      <c r="D12" s="217" t="s">
        <v>417</v>
      </c>
      <c r="E12" s="217">
        <f ca="1">COUNTIFS(INDIRECT("RAG!$C$"&amp;$W12&amp;":$AX$"&amp;$W12),E$11,RAG!$C$2:$AX$2,$B12)</f>
        <v>0</v>
      </c>
      <c r="F12" s="217">
        <f ca="1">COUNTIFS(INDIRECT("RAG!$C$"&amp;$W12&amp;":$AX$"&amp;$W12),F$11,RAG!$C$2:$AX$2,$B12)</f>
        <v>0</v>
      </c>
      <c r="G12" s="217">
        <f ca="1">COUNTIFS(INDIRECT("RAG!$C$"&amp;$W12&amp;":$AX$"&amp;$W12),G$11,RAG!$C$2:$AX$2,$B12)</f>
        <v>7</v>
      </c>
      <c r="H12" s="119" t="s">
        <v>418</v>
      </c>
      <c r="I12" s="119" t="s">
        <v>419</v>
      </c>
      <c r="J12" s="119" t="s">
        <v>428</v>
      </c>
      <c r="K12" s="119" t="s">
        <v>421</v>
      </c>
      <c r="L12" s="119" t="s">
        <v>430</v>
      </c>
      <c r="M12" s="218" t="s">
        <v>298</v>
      </c>
      <c r="N12" s="226" t="s">
        <v>1459</v>
      </c>
      <c r="O12" s="227" t="s">
        <v>417</v>
      </c>
      <c r="P12" s="226" t="s">
        <v>499</v>
      </c>
      <c r="Q12" s="81" t="s">
        <v>1916</v>
      </c>
      <c r="R12" s="218" t="s">
        <v>294</v>
      </c>
      <c r="S12" s="221" t="s">
        <v>424</v>
      </c>
      <c r="T12" s="56"/>
      <c r="W12" s="12">
        <f>MATCH($C$1,RAG!$B$1:$B$149, 0)</f>
        <v>94</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1272</v>
      </c>
      <c r="O13" s="65" t="s">
        <v>417</v>
      </c>
      <c r="P13" s="53" t="s">
        <v>584</v>
      </c>
      <c r="Q13" s="53"/>
      <c r="R13" s="38" t="s">
        <v>294</v>
      </c>
      <c r="S13" s="67"/>
      <c r="T13" s="57"/>
      <c r="W13" s="12">
        <f>MATCH($C$1,RAG!$B$1:$B$149, 0)</f>
        <v>94</v>
      </c>
    </row>
    <row r="14" spans="1:23" ht="208" customHeight="1">
      <c r="A14" s="189" t="s">
        <v>432</v>
      </c>
      <c r="B14" s="41" t="s">
        <v>31</v>
      </c>
      <c r="C14" s="40" t="s">
        <v>433</v>
      </c>
      <c r="D14" s="11" t="s">
        <v>417</v>
      </c>
      <c r="E14" s="11">
        <f ca="1">COUNTIFS(INDIRECT("RAG!$C$"&amp;$W14&amp;":$AX$"&amp;$W14),E$11,RAG!$C$2:$AX$2,$B14)</f>
        <v>5</v>
      </c>
      <c r="F14" s="11">
        <f ca="1">COUNTIFS(INDIRECT("RAG!$C$"&amp;$W14&amp;":$AX$"&amp;$W14),F$11,RAG!$C$2:$AX$2,$B14)</f>
        <v>2</v>
      </c>
      <c r="G14" s="11">
        <f ca="1">COUNTIFS(INDIRECT("RAG!$C$"&amp;$W14&amp;":$AX$"&amp;$W14),G$11,RAG!$C$2:$AX$2,$B14)</f>
        <v>1</v>
      </c>
      <c r="H14" s="47" t="s">
        <v>230</v>
      </c>
      <c r="I14" s="47" t="s">
        <v>230</v>
      </c>
      <c r="J14" s="47" t="s">
        <v>230</v>
      </c>
      <c r="K14" s="47" t="s">
        <v>230</v>
      </c>
      <c r="L14" s="47" t="s">
        <v>230</v>
      </c>
      <c r="M14" s="38" t="s">
        <v>298</v>
      </c>
      <c r="N14" s="53" t="s">
        <v>1460</v>
      </c>
      <c r="O14" s="65" t="s">
        <v>417</v>
      </c>
      <c r="P14" s="53" t="s">
        <v>435</v>
      </c>
      <c r="Q14" s="46" t="s">
        <v>436</v>
      </c>
      <c r="R14" s="38" t="s">
        <v>295</v>
      </c>
      <c r="S14" s="53"/>
      <c r="T14" s="56"/>
      <c r="W14" s="12">
        <f>MATCH($C$1,RAG!$B$1:$B$149, 0)</f>
        <v>94</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MATCH($C$1,RAG!$B$1:$B$149, 0)</f>
        <v>94</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W16" s="12">
        <f>MATCH($C$1,RAG!$B$1:$B$149, 0)</f>
        <v>94</v>
      </c>
    </row>
    <row r="17" spans="1:23" ht="113.25"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2194</v>
      </c>
      <c r="O17" s="65" t="s">
        <v>417</v>
      </c>
      <c r="P17" s="67"/>
      <c r="Q17" s="66"/>
      <c r="R17" s="38" t="s">
        <v>294</v>
      </c>
      <c r="S17" s="53"/>
      <c r="T17" s="58"/>
      <c r="W17" s="12">
        <f>MATCH($C$1,RAG!$B$1:$B$149, 0)</f>
        <v>94</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1461</v>
      </c>
      <c r="O18" s="65" t="s">
        <v>417</v>
      </c>
      <c r="P18" s="67"/>
      <c r="Q18" s="53"/>
      <c r="R18" s="38" t="s">
        <v>295</v>
      </c>
      <c r="S18" s="67"/>
      <c r="T18" s="56"/>
      <c r="W18" s="12">
        <f>MATCH($C$1,RAG!$B$1:$B$149, 0)</f>
        <v>94</v>
      </c>
    </row>
    <row r="19" spans="1:23" ht="159.5">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38" t="s">
        <v>298</v>
      </c>
      <c r="N19" s="53" t="s">
        <v>2270</v>
      </c>
      <c r="O19" s="65" t="s">
        <v>439</v>
      </c>
      <c r="P19" s="53" t="s">
        <v>435</v>
      </c>
      <c r="Q19" s="53" t="s">
        <v>1917</v>
      </c>
      <c r="R19" s="38" t="s">
        <v>295</v>
      </c>
      <c r="S19" s="67"/>
      <c r="T19" s="56"/>
      <c r="W19" s="12">
        <f>MATCH($C$1,RAG!$B$1:$B$149, 0)</f>
        <v>94</v>
      </c>
    </row>
    <row r="20" spans="1:23" ht="183" customHeight="1">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298</v>
      </c>
      <c r="N20" s="53" t="s">
        <v>2271</v>
      </c>
      <c r="O20" s="65" t="s">
        <v>439</v>
      </c>
      <c r="P20" s="53"/>
      <c r="Q20" s="53"/>
      <c r="R20" s="38" t="s">
        <v>298</v>
      </c>
      <c r="S20" s="53"/>
      <c r="T20" s="58"/>
      <c r="W20" s="12">
        <f>MATCH($C$1,RAG!$B$1:$B$149, 0)</f>
        <v>94</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1206</v>
      </c>
      <c r="O21" s="65" t="s">
        <v>417</v>
      </c>
      <c r="P21" s="67"/>
      <c r="Q21" s="53"/>
      <c r="R21" s="38" t="s">
        <v>295</v>
      </c>
      <c r="S21" s="53"/>
      <c r="T21" s="58"/>
      <c r="W21" s="12">
        <f>MATCH($C$1,RAG!$B$1:$B$149, 0)</f>
        <v>94</v>
      </c>
    </row>
    <row r="22" spans="1:23" ht="130.5">
      <c r="A22" s="189" t="s">
        <v>463</v>
      </c>
      <c r="B22" s="41" t="s">
        <v>15</v>
      </c>
      <c r="C22" s="40" t="s">
        <v>464</v>
      </c>
      <c r="D22" s="11" t="s">
        <v>417</v>
      </c>
      <c r="E22" s="11">
        <f ca="1">COUNTIFS(INDIRECT("RAG!$C$"&amp;$W22&amp;":$AX$"&amp;$W22),E$11,RAG!$C$2:$AX$2,$B22)</f>
        <v>2</v>
      </c>
      <c r="F22" s="11">
        <f ca="1">COUNTIFS(INDIRECT("RAG!$C$"&amp;$W22&amp;":$AX$"&amp;$W22),F$11,RAG!$C$2:$AX$2,$B22)</f>
        <v>0</v>
      </c>
      <c r="G22" s="11">
        <f ca="1">COUNTIFS(INDIRECT("RAG!$C$"&amp;$W22&amp;":$AX$"&amp;$W22),G$11,RAG!$C$2:$AX$2,$B22)</f>
        <v>3</v>
      </c>
      <c r="H22" s="47" t="s">
        <v>418</v>
      </c>
      <c r="I22" s="47" t="s">
        <v>458</v>
      </c>
      <c r="J22" s="47" t="s">
        <v>428</v>
      </c>
      <c r="K22" s="47" t="s">
        <v>421</v>
      </c>
      <c r="L22" s="47" t="s">
        <v>430</v>
      </c>
      <c r="M22" s="38" t="s">
        <v>300</v>
      </c>
      <c r="N22" s="53" t="s">
        <v>1462</v>
      </c>
      <c r="O22" s="65" t="s">
        <v>417</v>
      </c>
      <c r="P22" s="53" t="s">
        <v>466</v>
      </c>
      <c r="Q22" s="53" t="s">
        <v>1463</v>
      </c>
      <c r="R22" s="38" t="s">
        <v>300</v>
      </c>
      <c r="S22" s="73" t="s">
        <v>468</v>
      </c>
      <c r="T22" s="56"/>
      <c r="W22" s="12">
        <f>MATCH($C$1,RAG!$B$1:$B$149, 0)</f>
        <v>94</v>
      </c>
    </row>
    <row r="23" spans="1:23" ht="145">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2272</v>
      </c>
      <c r="O23" s="65" t="s">
        <v>417</v>
      </c>
      <c r="P23" s="72" t="s">
        <v>473</v>
      </c>
      <c r="Q23" s="53" t="s">
        <v>474</v>
      </c>
      <c r="R23" s="38" t="s">
        <v>297</v>
      </c>
      <c r="S23" s="67"/>
      <c r="T23" s="56"/>
      <c r="W23" s="12">
        <f>MATCH($C$1,RAG!$B$1:$B$149, 0)</f>
        <v>94</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2273</v>
      </c>
      <c r="O24" s="65" t="s">
        <v>439</v>
      </c>
      <c r="P24" s="53"/>
      <c r="Q24" s="70"/>
      <c r="R24" s="38" t="s">
        <v>295</v>
      </c>
      <c r="S24" s="53"/>
      <c r="T24" s="58"/>
      <c r="W24" s="12">
        <f>MATCH($C$1,RAG!$B$1:$B$149, 0)</f>
        <v>94</v>
      </c>
    </row>
    <row r="25" spans="1:23" ht="281.2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1464</v>
      </c>
      <c r="O25" s="65" t="s">
        <v>439</v>
      </c>
      <c r="P25" s="53" t="s">
        <v>483</v>
      </c>
      <c r="Q25" s="53" t="s">
        <v>484</v>
      </c>
      <c r="R25" s="38" t="s">
        <v>295</v>
      </c>
      <c r="S25" s="67"/>
      <c r="T25" s="58"/>
      <c r="W25" s="12">
        <f>MATCH($C$1,RAG!$B$1:$B$149, 0)</f>
        <v>94</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2138</v>
      </c>
      <c r="O26" s="65" t="s">
        <v>439</v>
      </c>
      <c r="P26" s="46"/>
      <c r="Q26" s="46"/>
      <c r="R26" s="38" t="s">
        <v>295</v>
      </c>
      <c r="S26" s="67"/>
      <c r="T26" s="58"/>
      <c r="W26" s="12">
        <f>MATCH($C$1,RAG!$B$1:$B$149, 0)</f>
        <v>94</v>
      </c>
    </row>
    <row r="27" spans="1:23" ht="208.5" customHeight="1">
      <c r="A27" s="189" t="s">
        <v>489</v>
      </c>
      <c r="B27" s="41" t="s">
        <v>28</v>
      </c>
      <c r="C27" s="40" t="s">
        <v>490</v>
      </c>
      <c r="D27" s="11" t="s">
        <v>417</v>
      </c>
      <c r="E27" s="11">
        <f ca="1">COUNTIFS(INDIRECT("RAG!$C$"&amp;$W27&amp;":$AX$"&amp;$W27),E$11,RAG!$C$2:$AX$2,$B27)</f>
        <v>2</v>
      </c>
      <c r="F27" s="11">
        <f ca="1">COUNTIFS(INDIRECT("RAG!$C$"&amp;$W27&amp;":$AX$"&amp;$W27),F$11,RAG!$C$2:$AX$2,$B27)</f>
        <v>0</v>
      </c>
      <c r="G27" s="11">
        <f ca="1">COUNTIFS(INDIRECT("RAG!$C$"&amp;$W27&amp;":$AX$"&amp;$W27),G$11,RAG!$C$2:$AX$2,$B27)</f>
        <v>0</v>
      </c>
      <c r="H27" s="47" t="s">
        <v>230</v>
      </c>
      <c r="I27" s="47" t="s">
        <v>230</v>
      </c>
      <c r="J27" s="47" t="s">
        <v>230</v>
      </c>
      <c r="K27" s="47" t="s">
        <v>230</v>
      </c>
      <c r="L27" s="47" t="s">
        <v>230</v>
      </c>
      <c r="M27" s="38" t="s">
        <v>300</v>
      </c>
      <c r="N27" s="53" t="s">
        <v>1209</v>
      </c>
      <c r="O27" s="65" t="s">
        <v>417</v>
      </c>
      <c r="P27" s="53" t="s">
        <v>493</v>
      </c>
      <c r="Q27" s="53" t="s">
        <v>648</v>
      </c>
      <c r="R27" s="38" t="s">
        <v>300</v>
      </c>
      <c r="S27" s="67"/>
      <c r="T27" s="58"/>
      <c r="W27" s="12">
        <f>MATCH($C$1,RAG!$B$1:$B$149, 0)</f>
        <v>94</v>
      </c>
    </row>
  </sheetData>
  <sheetProtection algorithmName="SHA-512" hashValue="OJbpHUA7Z0yy6wCFlYnfMoAQa2l8zJzxAPSLMIwWW0sxMdzu0bKC2IT8KfJ4OHa9CixfIrHuVB7J+5o0InuVhA==" saltValue="qeSjloPhlOQY07BW078rLg==" spinCount="100000" sheet="1" objects="1" scenarios="1"/>
  <mergeCells count="3">
    <mergeCell ref="A10:C10"/>
    <mergeCell ref="D10:G10"/>
    <mergeCell ref="H10:S10"/>
  </mergeCells>
  <conditionalFormatting sqref="E12:E27">
    <cfRule type="cellIs" dxfId="248" priority="99" operator="greaterThan">
      <formula>0</formula>
    </cfRule>
  </conditionalFormatting>
  <conditionalFormatting sqref="F12:F14 F16:F27">
    <cfRule type="cellIs" dxfId="247" priority="98" operator="greaterThan">
      <formula>0</formula>
    </cfRule>
  </conditionalFormatting>
  <conditionalFormatting sqref="G12:G14 G16:G27">
    <cfRule type="cellIs" dxfId="246" priority="97" operator="greaterThan">
      <formula>0</formula>
    </cfRule>
  </conditionalFormatting>
  <conditionalFormatting sqref="M12:M27">
    <cfRule type="cellIs" dxfId="245" priority="6" operator="equal">
      <formula>"Minor Negative"</formula>
    </cfRule>
    <cfRule type="cellIs" dxfId="244" priority="7" operator="equal">
      <formula>"Significant Negative"</formula>
    </cfRule>
    <cfRule type="cellIs" dxfId="243" priority="8" operator="equal">
      <formula>"Minor Positive"</formula>
    </cfRule>
    <cfRule type="cellIs" dxfId="242" priority="9" operator="equal">
      <formula>"Significant Positive"</formula>
    </cfRule>
    <cfRule type="cellIs" dxfId="241" priority="10" operator="equal">
      <formula>"Neutral"</formula>
    </cfRule>
  </conditionalFormatting>
  <conditionalFormatting sqref="N21">
    <cfRule type="cellIs" dxfId="240" priority="41" operator="equal">
      <formula>"Significant Negative"</formula>
    </cfRule>
    <cfRule type="cellIs" dxfId="239" priority="42" operator="equal">
      <formula>"Minor Negative"</formula>
    </cfRule>
    <cfRule type="cellIs" dxfId="238" priority="43" operator="equal">
      <formula>"Uncertain"</formula>
    </cfRule>
    <cfRule type="cellIs" dxfId="237" priority="44" operator="equal">
      <formula>"Neutral"</formula>
    </cfRule>
    <cfRule type="cellIs" dxfId="236" priority="45" operator="equal">
      <formula>"Minor Positive"</formula>
    </cfRule>
    <cfRule type="cellIs" dxfId="235" priority="46" operator="equal">
      <formula>"Significant Positive"</formula>
    </cfRule>
  </conditionalFormatting>
  <conditionalFormatting sqref="R12:R27">
    <cfRule type="cellIs" dxfId="234" priority="1" operator="equal">
      <formula>"Minor Negative"</formula>
    </cfRule>
    <cfRule type="cellIs" dxfId="233" priority="2" operator="equal">
      <formula>"Significant Negative"</formula>
    </cfRule>
    <cfRule type="cellIs" dxfId="232" priority="3" operator="equal">
      <formula>"Minor Positive"</formula>
    </cfRule>
    <cfRule type="cellIs" dxfId="231" priority="4" operator="equal">
      <formula>"Significant Positive"</formula>
    </cfRule>
    <cfRule type="cellIs" dxfId="230" priority="5" operator="equal">
      <formula>"Neutral"</formula>
    </cfRule>
  </conditionalFormatting>
  <dataValidations count="7">
    <dataValidation type="list" allowBlank="1" showInputMessage="1" showErrorMessage="1" sqref="D12:D27 O12:O27" xr:uid="{E7C989E9-4BC2-4FAE-945A-2D5C7D7858B3}">
      <formula1>"Yes,No"</formula1>
    </dataValidation>
    <dataValidation type="list" allowBlank="1" showInputMessage="1" showErrorMessage="1" sqref="R12:R27 M12:M27" xr:uid="{954EEE80-BCFC-4280-87BD-929AEC6A53DF}">
      <formula1>"Significant Positive,Minor Positive,Neutral,Uncertain,Minor Negative,Significant Negative"</formula1>
    </dataValidation>
    <dataValidation type="list" allowBlank="1" showInputMessage="1" showErrorMessage="1" sqref="L12:L27" xr:uid="{BC2C98A1-2E9F-4B01-B6A6-2ACEF97A9E23}">
      <formula1>"Permenant/Irreversible,Permenant/Reversible,Temporary/Irreversible,Temporary/Reversible,N/A"</formula1>
    </dataValidation>
    <dataValidation type="list" allowBlank="1" showInputMessage="1" showErrorMessage="1" sqref="K12:K27" xr:uid="{8F08FD6F-3C65-4A85-BFC2-43F3283FBD2E}">
      <formula1>"Localised,District-wide,Regional,National,N/A"</formula1>
    </dataValidation>
    <dataValidation type="list" allowBlank="1" showInputMessage="1" showErrorMessage="1" sqref="J12:J27" xr:uid="{7311E4C5-F489-4ACD-BCD9-7BBB745E7B4C}">
      <formula1>"Short(&lt;5yrs),Short/Medium,Medium(10yrs),Medium/Long,Long(20+yrs),N/A"</formula1>
    </dataValidation>
    <dataValidation type="list" allowBlank="1" showInputMessage="1" showErrorMessage="1" sqref="I12:I27" xr:uid="{54C60C67-4885-4C3D-9F54-0C0DA572D34F}">
      <formula1>"Low,Medium,High,N/A"</formula1>
    </dataValidation>
    <dataValidation type="list" allowBlank="1" showInputMessage="1" showErrorMessage="1" sqref="H12:H27" xr:uid="{6146CF6C-B7CA-4000-9C43-E3AC6871EB49}">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93AF-0D14-4A8F-BD80-DC413E6D0F2B}">
  <sheetPr>
    <tabColor theme="5" tint="0.59999389629810485"/>
  </sheetPr>
  <dimension ref="A1:X27"/>
  <sheetViews>
    <sheetView showGridLines="0" showWhiteSpace="0" topLeftCell="A23" zoomScale="90" zoomScaleNormal="90" zoomScaleSheetLayoutView="51" zoomScalePageLayoutView="20" workbookViewId="0">
      <pane xSplit="2" topLeftCell="F1" activePane="topRight" state="frozen"/>
      <selection activeCell="P6" sqref="P6"/>
      <selection pane="topRight"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8.7265625" hidden="1" customWidth="1"/>
    <col min="23" max="23" width="9.1796875" hidden="1" customWidth="1"/>
    <col min="24" max="24" width="8.7265625" hidden="1" customWidth="1"/>
  </cols>
  <sheetData>
    <row r="1" spans="1:23">
      <c r="A1" s="7" t="s">
        <v>240</v>
      </c>
      <c r="B1" s="228"/>
      <c r="C1" s="45" t="s">
        <v>175</v>
      </c>
      <c r="D1" s="63"/>
      <c r="E1" s="63"/>
      <c r="F1" s="63"/>
      <c r="G1" s="63"/>
      <c r="H1" s="63"/>
      <c r="I1" s="1"/>
      <c r="J1" s="1"/>
      <c r="K1" s="1"/>
      <c r="L1" s="1"/>
      <c r="M1" s="1"/>
      <c r="N1" s="1"/>
      <c r="O1" s="1"/>
      <c r="P1" s="1"/>
      <c r="Q1" s="1"/>
      <c r="R1" s="1"/>
      <c r="S1" s="1"/>
    </row>
    <row r="2" spans="1:23">
      <c r="A2" s="7" t="s">
        <v>241</v>
      </c>
      <c r="B2" s="228"/>
      <c r="C2" s="45" t="s">
        <v>1465</v>
      </c>
      <c r="D2" s="63"/>
      <c r="E2" s="63"/>
      <c r="F2" s="63"/>
      <c r="G2" s="63"/>
      <c r="H2" s="63"/>
      <c r="I2" s="1"/>
      <c r="J2" s="1"/>
      <c r="K2" s="1"/>
      <c r="L2" s="1"/>
      <c r="M2" s="1"/>
      <c r="N2" s="1"/>
      <c r="O2" s="1"/>
      <c r="P2" s="1"/>
      <c r="Q2" s="1"/>
      <c r="R2" s="1"/>
      <c r="S2" s="1"/>
    </row>
    <row r="3" spans="1:23">
      <c r="A3" s="8" t="s">
        <v>242</v>
      </c>
      <c r="B3" s="229"/>
      <c r="C3" s="45" t="s">
        <v>113</v>
      </c>
      <c r="D3" s="63"/>
      <c r="E3" s="63"/>
      <c r="F3" s="63"/>
      <c r="G3" s="63"/>
      <c r="H3" s="63"/>
      <c r="I3" s="1"/>
      <c r="J3" s="1"/>
      <c r="K3" s="1"/>
      <c r="L3" s="1"/>
      <c r="M3" s="1"/>
      <c r="N3" s="1"/>
      <c r="O3" s="1"/>
      <c r="P3" s="1"/>
      <c r="Q3" s="1"/>
      <c r="R3" s="1"/>
      <c r="S3" s="1"/>
    </row>
    <row r="4" spans="1:23">
      <c r="A4" s="8" t="s">
        <v>243</v>
      </c>
      <c r="B4" s="229"/>
      <c r="C4" s="45" t="s">
        <v>1469</v>
      </c>
      <c r="D4" s="63"/>
      <c r="E4" s="63"/>
      <c r="F4" s="63"/>
      <c r="G4" s="63"/>
      <c r="H4" s="63"/>
      <c r="I4" s="1"/>
      <c r="J4" s="1"/>
      <c r="K4" s="1"/>
      <c r="L4" s="1"/>
      <c r="M4" s="1"/>
      <c r="N4" s="1"/>
      <c r="O4" s="1"/>
      <c r="P4" s="1"/>
      <c r="Q4" s="1"/>
      <c r="R4" s="1"/>
      <c r="S4" s="1"/>
    </row>
    <row r="5" spans="1:23">
      <c r="A5" s="8" t="s">
        <v>244</v>
      </c>
      <c r="B5" s="229"/>
      <c r="C5" s="14" t="s">
        <v>1470</v>
      </c>
      <c r="D5" s="63"/>
      <c r="E5" s="63"/>
      <c r="F5" s="63"/>
      <c r="G5" s="63"/>
      <c r="H5" s="63"/>
      <c r="I5" s="1"/>
      <c r="J5" s="1"/>
      <c r="K5" s="1"/>
      <c r="L5" s="1"/>
      <c r="M5" s="1"/>
      <c r="N5" s="1"/>
      <c r="O5" s="1"/>
      <c r="P5" s="1"/>
      <c r="Q5" s="1"/>
      <c r="R5" s="1"/>
      <c r="S5" s="1"/>
    </row>
    <row r="6" spans="1:23" ht="57" customHeight="1">
      <c r="A6" s="8" t="s">
        <v>245</v>
      </c>
      <c r="B6" s="229"/>
      <c r="C6" s="45" t="s">
        <v>1471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46296</v>
      </c>
      <c r="D9" s="1"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2274</v>
      </c>
      <c r="O12" s="227" t="s">
        <v>417</v>
      </c>
      <c r="P12" s="226" t="s">
        <v>598</v>
      </c>
      <c r="Q12" s="81" t="s">
        <v>1472</v>
      </c>
      <c r="R12" s="218" t="s">
        <v>294</v>
      </c>
      <c r="S12" s="221" t="s">
        <v>424</v>
      </c>
      <c r="T12" s="56"/>
      <c r="W12" s="12">
        <f>MATCH($C$1,RAG!$B$1:$B$149, 0)</f>
        <v>95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1473</v>
      </c>
      <c r="O13" s="65" t="s">
        <v>417</v>
      </c>
      <c r="P13" s="53"/>
      <c r="Q13" s="53"/>
      <c r="R13" s="38" t="s">
        <v>294</v>
      </c>
      <c r="S13" s="67"/>
      <c r="T13" s="57"/>
      <c r="W13" s="12">
        <f>MATCH($C$1,RAG!$B$1:$B$149, 0)</f>
        <v>95</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1474</v>
      </c>
      <c r="O14" s="65" t="s">
        <v>417</v>
      </c>
      <c r="P14" s="53" t="s">
        <v>435</v>
      </c>
      <c r="Q14" s="46" t="s">
        <v>545</v>
      </c>
      <c r="R14" s="38" t="s">
        <v>295</v>
      </c>
      <c r="S14" s="53"/>
      <c r="T14" s="56"/>
      <c r="W14" s="12">
        <f>MATCH($C$1,RAG!$B$1:$B$149, 0)</f>
        <v>95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MATCH($C$1,RAG!$B$1:$B$149, 0)</f>
        <v>95</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MATCH($C$1,RAG!$B$1:$B$149, 0)</f>
        <v>95</v>
      </c>
    </row>
    <row r="17" spans="1:23" ht="113.25"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295</v>
      </c>
      <c r="S17" s="53"/>
      <c r="T17" s="58"/>
      <c r="W17" s="12">
        <f>MATCH($C$1,RAG!$B$1:$B$149, 0)</f>
        <v>95</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1466</v>
      </c>
      <c r="O18" s="65" t="s">
        <v>439</v>
      </c>
      <c r="P18" s="67"/>
      <c r="Q18" s="53"/>
      <c r="R18" s="38" t="s">
        <v>295</v>
      </c>
      <c r="S18" s="67"/>
      <c r="T18" s="56"/>
      <c r="W18" s="12">
        <f>MATCH($C$1,RAG!$B$1:$B$149, 0)</f>
        <v>95</v>
      </c>
    </row>
    <row r="19" spans="1:23" ht="159.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298</v>
      </c>
      <c r="N19" s="53" t="s">
        <v>1467</v>
      </c>
      <c r="O19" s="65" t="s">
        <v>439</v>
      </c>
      <c r="P19" s="53" t="s">
        <v>435</v>
      </c>
      <c r="Q19" s="53" t="s">
        <v>1917</v>
      </c>
      <c r="R19" s="38" t="s">
        <v>295</v>
      </c>
      <c r="S19" s="67"/>
      <c r="T19" s="56"/>
      <c r="W19" s="12">
        <f>MATCH($C$1,RAG!$B$1:$B$149, 0)</f>
        <v>95</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1475</v>
      </c>
      <c r="O20" s="65" t="s">
        <v>439</v>
      </c>
      <c r="P20" s="53"/>
      <c r="Q20" s="53"/>
      <c r="R20" s="38" t="s">
        <v>294</v>
      </c>
      <c r="S20" s="53"/>
      <c r="T20" s="58"/>
      <c r="W20" s="12">
        <f>MATCH($C$1,RAG!$B$1:$B$149, 0)</f>
        <v>95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938</v>
      </c>
      <c r="O21" s="65" t="s">
        <v>417</v>
      </c>
      <c r="P21" s="67"/>
      <c r="Q21" s="53"/>
      <c r="R21" s="38" t="s">
        <v>295</v>
      </c>
      <c r="S21" s="53"/>
      <c r="T21" s="58"/>
      <c r="W21" s="12">
        <f>MATCH($C$1,RAG!$B$1:$B$149, 0)</f>
        <v>95</v>
      </c>
    </row>
    <row r="22" spans="1:23" ht="232">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2275</v>
      </c>
      <c r="O22" s="65" t="s">
        <v>417</v>
      </c>
      <c r="P22" s="53" t="s">
        <v>528</v>
      </c>
      <c r="Q22" s="53" t="s">
        <v>529</v>
      </c>
      <c r="R22" s="38" t="s">
        <v>300</v>
      </c>
      <c r="S22" s="73" t="s">
        <v>468</v>
      </c>
      <c r="T22" s="56"/>
      <c r="W22" s="12">
        <f>MATCH($C$1,RAG!$B$1:$B$149, 0)</f>
        <v>95</v>
      </c>
    </row>
    <row r="23" spans="1:23" ht="145">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MATCH($C$1,RAG!$B$1:$B$149, 0)</f>
        <v>95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2276</v>
      </c>
      <c r="O24" s="65" t="s">
        <v>439</v>
      </c>
      <c r="P24" s="53"/>
      <c r="Q24" s="70"/>
      <c r="R24" s="38" t="s">
        <v>295</v>
      </c>
      <c r="S24" s="53"/>
      <c r="T24" s="58"/>
      <c r="W24" s="12">
        <f>MATCH($C$1,RAG!$B$1:$B$149, 0)</f>
        <v>95</v>
      </c>
    </row>
    <row r="25" spans="1:23" ht="281.2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1476</v>
      </c>
      <c r="O25" s="65" t="s">
        <v>439</v>
      </c>
      <c r="P25" s="53" t="s">
        <v>483</v>
      </c>
      <c r="Q25" s="53" t="s">
        <v>484</v>
      </c>
      <c r="R25" s="38" t="s">
        <v>295</v>
      </c>
      <c r="S25" s="67"/>
      <c r="T25" s="58"/>
      <c r="W25" s="12">
        <f>MATCH($C$1,RAG!$B$1:$B$149, 0)</f>
        <v>95</v>
      </c>
    </row>
    <row r="26" spans="1:23" ht="148"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1477</v>
      </c>
      <c r="O26" s="65" t="s">
        <v>439</v>
      </c>
      <c r="P26" s="46" t="s">
        <v>487</v>
      </c>
      <c r="Q26" s="46" t="s">
        <v>1468</v>
      </c>
      <c r="R26" s="38" t="s">
        <v>295</v>
      </c>
      <c r="S26" s="67"/>
      <c r="T26" s="58"/>
      <c r="W26" s="12">
        <f>MATCH($C$1,RAG!$B$1:$B$149, 0)</f>
        <v>95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1478</v>
      </c>
      <c r="O27" s="65" t="s">
        <v>417</v>
      </c>
      <c r="P27" s="53" t="s">
        <v>493</v>
      </c>
      <c r="Q27" s="53" t="s">
        <v>494</v>
      </c>
      <c r="R27" s="38" t="s">
        <v>298</v>
      </c>
      <c r="S27" s="67"/>
      <c r="T27" s="58"/>
      <c r="W27" s="12">
        <f>MATCH($C$1,RAG!$B$1:$B$149, 0)</f>
        <v>95</v>
      </c>
    </row>
  </sheetData>
  <sheetProtection algorithmName="SHA-512" hashValue="JS4GpcV/qzdkSn/KIwRpgnoZKzkoYqpkg8xYg69au5IMth1aQqaBBPd8yr7BnkOGtqJuyt1bDa+Fv10wUK0xhw==" saltValue="BB4+L/4Cr5ZaQdlWN9UTLQ==" spinCount="100000" sheet="1" objects="1" scenarios="1"/>
  <mergeCells count="3">
    <mergeCell ref="A10:C10"/>
    <mergeCell ref="D10:G10"/>
    <mergeCell ref="H10:S10"/>
  </mergeCells>
  <conditionalFormatting sqref="E12:E27">
    <cfRule type="cellIs" dxfId="229" priority="13" operator="greaterThan">
      <formula>0</formula>
    </cfRule>
  </conditionalFormatting>
  <conditionalFormatting sqref="F12:F14 F16:F27">
    <cfRule type="cellIs" dxfId="228" priority="12" operator="greaterThan">
      <formula>0</formula>
    </cfRule>
  </conditionalFormatting>
  <conditionalFormatting sqref="G12:G14 G16:G27">
    <cfRule type="cellIs" dxfId="227" priority="11" operator="greaterThan">
      <formula>0</formula>
    </cfRule>
  </conditionalFormatting>
  <conditionalFormatting sqref="M12:M27">
    <cfRule type="cellIs" dxfId="226" priority="1" operator="equal">
      <formula>"Minor Negative"</formula>
    </cfRule>
    <cfRule type="cellIs" dxfId="225" priority="2" operator="equal">
      <formula>"Significant Negative"</formula>
    </cfRule>
    <cfRule type="cellIs" dxfId="224" priority="3" operator="equal">
      <formula>"Minor Positive"</formula>
    </cfRule>
    <cfRule type="cellIs" dxfId="223" priority="4" operator="equal">
      <formula>"Significant Positive"</formula>
    </cfRule>
    <cfRule type="cellIs" dxfId="222" priority="5" operator="equal">
      <formula>"Neutral"</formula>
    </cfRule>
  </conditionalFormatting>
  <conditionalFormatting sqref="N21">
    <cfRule type="cellIs" dxfId="221" priority="14" operator="equal">
      <formula>"Significant Negative"</formula>
    </cfRule>
    <cfRule type="cellIs" dxfId="220" priority="15" operator="equal">
      <formula>"Minor Negative"</formula>
    </cfRule>
    <cfRule type="cellIs" dxfId="219" priority="16" operator="equal">
      <formula>"Uncertain"</formula>
    </cfRule>
    <cfRule type="cellIs" dxfId="218" priority="17" operator="equal">
      <formula>"Neutral"</formula>
    </cfRule>
    <cfRule type="cellIs" dxfId="217" priority="18" operator="equal">
      <formula>"Minor Positive"</formula>
    </cfRule>
    <cfRule type="cellIs" dxfId="216" priority="19" operator="equal">
      <formula>"Significant Positive"</formula>
    </cfRule>
  </conditionalFormatting>
  <conditionalFormatting sqref="R12:R27">
    <cfRule type="cellIs" dxfId="215" priority="6" operator="equal">
      <formula>"Minor Negative"</formula>
    </cfRule>
    <cfRule type="cellIs" dxfId="214" priority="7" operator="equal">
      <formula>"Significant Negative"</formula>
    </cfRule>
    <cfRule type="cellIs" dxfId="213" priority="8" operator="equal">
      <formula>"Minor Positive"</formula>
    </cfRule>
    <cfRule type="cellIs" dxfId="212" priority="9" operator="equal">
      <formula>"Significant Positive"</formula>
    </cfRule>
    <cfRule type="cellIs" dxfId="211" priority="10" operator="equal">
      <formula>"Neutral"</formula>
    </cfRule>
  </conditionalFormatting>
  <dataValidations count="7">
    <dataValidation type="list" allowBlank="1" showInputMessage="1" showErrorMessage="1" sqref="D12:D27 O12:O27" xr:uid="{D4079C2B-6DAA-4A52-8A0E-F8C304BD16C5}">
      <formula1>"Yes,No"</formula1>
    </dataValidation>
    <dataValidation type="list" allowBlank="1" showInputMessage="1" showErrorMessage="1" sqref="R12:R27 M12:M27" xr:uid="{182D2036-8683-497C-9DC3-56B39EAA7383}">
      <formula1>"Significant Positive,Minor Positive,Neutral,Uncertain,Minor Negative,Significant Negative"</formula1>
    </dataValidation>
    <dataValidation type="list" allowBlank="1" showInputMessage="1" showErrorMessage="1" sqref="L12:L27" xr:uid="{D703950E-1EA7-4C25-8DFC-68D06C3F646A}">
      <formula1>"Permenant/Irreversible,Permenant/Reversible,Temporary/Irreversible,Temporary/Reversible,N/A"</formula1>
    </dataValidation>
    <dataValidation type="list" allowBlank="1" showInputMessage="1" showErrorMessage="1" sqref="K12:K27" xr:uid="{B8E10707-48DF-4A43-96B5-15CA766BED01}">
      <formula1>"Localised,District-wide,Regional,National,N/A"</formula1>
    </dataValidation>
    <dataValidation type="list" allowBlank="1" showInputMessage="1" showErrorMessage="1" sqref="J12:J27" xr:uid="{FB2903CD-8E47-4DFB-8ED0-3101BB503EF9}">
      <formula1>"Short(&lt;5yrs),Short/Medium,Medium(10yrs),Medium/Long,Long(20+yrs),N/A"</formula1>
    </dataValidation>
    <dataValidation type="list" allowBlank="1" showInputMessage="1" showErrorMessage="1" sqref="I12:I27" xr:uid="{3B852DD4-9BC2-41AE-8B74-10D00F5331FF}">
      <formula1>"Low,Medium,High,N/A"</formula1>
    </dataValidation>
    <dataValidation type="list" allowBlank="1" showInputMessage="1" showErrorMessage="1" sqref="H12:H27" xr:uid="{0778AF28-6686-4549-BF98-CBF645889991}">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BBC4-13FD-49B5-8400-593768C242BE}">
  <sheetPr>
    <tabColor theme="5" tint="0.59999389629810485"/>
  </sheetPr>
  <dimension ref="A1:X27"/>
  <sheetViews>
    <sheetView showGridLines="0" showWhiteSpace="0" topLeftCell="A25" zoomScale="80" zoomScaleNormal="80" zoomScaleSheetLayoutView="51" zoomScalePageLayoutView="20" workbookViewId="0">
      <pane xSplit="2" topLeftCell="D1" activePane="topRight" state="frozen"/>
      <selection activeCell="P6" sqref="P6"/>
      <selection pane="topRight"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177</v>
      </c>
      <c r="D1" s="63"/>
      <c r="E1" s="63"/>
      <c r="F1" s="63"/>
      <c r="G1" s="63"/>
      <c r="H1" s="63"/>
      <c r="I1" s="1"/>
      <c r="J1" s="1"/>
      <c r="K1" s="1"/>
      <c r="L1" s="1"/>
      <c r="M1" s="1"/>
      <c r="N1" s="1"/>
      <c r="O1" s="1"/>
      <c r="P1" s="1"/>
      <c r="Q1" s="1"/>
      <c r="R1" s="1"/>
      <c r="S1" s="1"/>
    </row>
    <row r="2" spans="1:23">
      <c r="A2" s="7" t="s">
        <v>241</v>
      </c>
      <c r="B2" s="228"/>
      <c r="C2" s="45" t="s">
        <v>1486</v>
      </c>
      <c r="D2" s="63"/>
      <c r="E2" s="63"/>
      <c r="F2" s="63"/>
      <c r="G2" s="63"/>
      <c r="H2" s="63"/>
      <c r="I2" s="1"/>
      <c r="J2" s="1"/>
      <c r="K2" s="1"/>
      <c r="L2" s="1"/>
      <c r="M2" s="1"/>
      <c r="N2" s="1"/>
      <c r="O2" s="1"/>
      <c r="P2" s="1"/>
      <c r="Q2" s="1"/>
      <c r="R2" s="1"/>
      <c r="S2" s="1"/>
    </row>
    <row r="3" spans="1:23">
      <c r="A3" s="8" t="s">
        <v>242</v>
      </c>
      <c r="B3" s="229"/>
      <c r="C3" s="45" t="s">
        <v>110</v>
      </c>
      <c r="D3" s="63"/>
      <c r="E3" s="63"/>
      <c r="F3" s="63"/>
      <c r="G3" s="63"/>
      <c r="H3" s="63"/>
      <c r="I3" s="1"/>
      <c r="J3" s="1"/>
      <c r="K3" s="1"/>
      <c r="L3" s="1"/>
      <c r="M3" s="1"/>
      <c r="N3" s="1"/>
      <c r="O3" s="1"/>
      <c r="P3" s="1"/>
      <c r="Q3" s="1"/>
      <c r="R3" s="1"/>
      <c r="S3" s="1"/>
    </row>
    <row r="4" spans="1:23">
      <c r="A4" s="8" t="s">
        <v>243</v>
      </c>
      <c r="B4" s="229"/>
      <c r="C4" s="45" t="s">
        <v>1249</v>
      </c>
      <c r="D4" s="63"/>
      <c r="E4" s="63"/>
      <c r="F4" s="63"/>
      <c r="G4" s="63"/>
      <c r="H4" s="63"/>
      <c r="I4" s="1"/>
      <c r="J4" s="1"/>
      <c r="K4" s="1"/>
      <c r="L4" s="1"/>
      <c r="M4" s="1"/>
      <c r="N4" s="1"/>
      <c r="O4" s="1"/>
      <c r="P4" s="1"/>
      <c r="Q4" s="1"/>
      <c r="R4" s="1"/>
      <c r="S4" s="1"/>
    </row>
    <row r="5" spans="1:23">
      <c r="A5" s="8" t="s">
        <v>244</v>
      </c>
      <c r="B5" s="229"/>
      <c r="C5" s="14" t="s">
        <v>1487</v>
      </c>
      <c r="D5" s="63"/>
      <c r="E5" s="63"/>
      <c r="F5" s="63"/>
      <c r="G5" s="63"/>
      <c r="H5" s="63"/>
      <c r="I5" s="1"/>
      <c r="J5" s="1"/>
      <c r="K5" s="1"/>
      <c r="L5" s="1"/>
      <c r="M5" s="1"/>
      <c r="N5" s="1"/>
      <c r="O5" s="1"/>
      <c r="P5" s="1"/>
      <c r="Q5" s="1"/>
      <c r="R5" s="1"/>
      <c r="S5" s="1"/>
    </row>
    <row r="6" spans="1:23" ht="13.5" customHeight="1">
      <c r="A6" s="8" t="s">
        <v>245</v>
      </c>
      <c r="B6" s="229"/>
      <c r="C6" s="45" t="s">
        <v>1488</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46297</v>
      </c>
      <c r="D9" s="100" t="s">
        <v>405</v>
      </c>
      <c r="E9" s="99"/>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357.65" customHeight="1">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300</v>
      </c>
      <c r="N12" s="226" t="s">
        <v>2120</v>
      </c>
      <c r="O12" s="227" t="s">
        <v>417</v>
      </c>
      <c r="P12" s="226" t="s">
        <v>565</v>
      </c>
      <c r="Q12" s="70" t="s">
        <v>1999</v>
      </c>
      <c r="R12" s="218" t="s">
        <v>300</v>
      </c>
      <c r="S12" s="221" t="s">
        <v>424</v>
      </c>
      <c r="T12" s="56"/>
      <c r="W12" s="12">
        <f>MATCH($C$1,RAG!$B$1:$B149, 0)</f>
        <v>96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1489</v>
      </c>
      <c r="O13" s="65" t="s">
        <v>417</v>
      </c>
      <c r="P13" s="53"/>
      <c r="Q13" s="53"/>
      <c r="R13" s="38" t="s">
        <v>294</v>
      </c>
      <c r="S13" s="67"/>
      <c r="T13" s="57"/>
      <c r="W13" s="12">
        <f>MATCH($C$1,RAG!$B$1:$B150, 0)</f>
        <v>96</v>
      </c>
    </row>
    <row r="14" spans="1:23" ht="208" customHeight="1">
      <c r="A14" s="189" t="s">
        <v>432</v>
      </c>
      <c r="B14" s="41" t="s">
        <v>31</v>
      </c>
      <c r="C14" s="40" t="s">
        <v>433</v>
      </c>
      <c r="D14" s="11" t="s">
        <v>417</v>
      </c>
      <c r="E14" s="11">
        <f ca="1">COUNTIFS(INDIRECT("RAG!$C$"&amp;$W14&amp;":$AX$"&amp;$W14),E$11,RAG!$C$2:$AX$2,$B14)</f>
        <v>5</v>
      </c>
      <c r="F14" s="11">
        <f ca="1">COUNTIFS(INDIRECT("RAG!$C$"&amp;$W14&amp;":$AX$"&amp;$W14),F$11,RAG!$C$2:$AX$2,$B14)</f>
        <v>1</v>
      </c>
      <c r="G14" s="11">
        <f ca="1">COUNTIFS(INDIRECT("RAG!$C$"&amp;$W14&amp;":$AX$"&amp;$W14),G$11,RAG!$C$2:$AX$2,$B14)</f>
        <v>2</v>
      </c>
      <c r="H14" s="47" t="s">
        <v>230</v>
      </c>
      <c r="I14" s="47" t="s">
        <v>230</v>
      </c>
      <c r="J14" s="47" t="s">
        <v>230</v>
      </c>
      <c r="K14" s="47" t="s">
        <v>230</v>
      </c>
      <c r="L14" s="47" t="s">
        <v>230</v>
      </c>
      <c r="M14" s="38" t="s">
        <v>295</v>
      </c>
      <c r="N14" s="53" t="s">
        <v>1490</v>
      </c>
      <c r="O14" s="65" t="s">
        <v>417</v>
      </c>
      <c r="P14" s="53" t="s">
        <v>435</v>
      </c>
      <c r="Q14" s="46" t="s">
        <v>436</v>
      </c>
      <c r="R14" s="38" t="s">
        <v>295</v>
      </c>
      <c r="S14" s="53"/>
      <c r="T14" s="56"/>
      <c r="W14" s="12">
        <f>MATCH($C$1,RAG!$B$1:$B151, 0)</f>
        <v>96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MATCH($C$1,RAG!$B$1:$B152, 0)</f>
        <v>96</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443</v>
      </c>
      <c r="O16" s="65" t="s">
        <v>417</v>
      </c>
      <c r="P16" s="67"/>
      <c r="Q16" s="67"/>
      <c r="R16" s="38" t="s">
        <v>295</v>
      </c>
      <c r="S16" s="67"/>
      <c r="T16" s="58"/>
      <c r="W16" s="12">
        <f>MATCH($C$1,RAG!$B$1:$B153, 0)</f>
        <v>96</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982</v>
      </c>
      <c r="O17" s="65" t="s">
        <v>417</v>
      </c>
      <c r="P17" s="67"/>
      <c r="Q17" s="67"/>
      <c r="R17" s="38" t="s">
        <v>294</v>
      </c>
      <c r="S17" s="53"/>
      <c r="T17" s="58"/>
      <c r="W17" s="12">
        <f>MATCH($C$1,RAG!$B$1:$B154, 0)</f>
        <v>96</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1491</v>
      </c>
      <c r="O18" s="65" t="s">
        <v>417</v>
      </c>
      <c r="P18" s="67"/>
      <c r="Q18" s="67"/>
      <c r="R18" s="38" t="s">
        <v>295</v>
      </c>
      <c r="S18" s="67"/>
      <c r="T18" s="56"/>
      <c r="W18" s="12">
        <f>MATCH($C$1,RAG!$B$1:$B155, 0)</f>
        <v>96</v>
      </c>
    </row>
    <row r="19" spans="1:23" ht="159.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1492</v>
      </c>
      <c r="O19" s="65" t="s">
        <v>439</v>
      </c>
      <c r="P19" s="53" t="s">
        <v>435</v>
      </c>
      <c r="Q19" s="53" t="s">
        <v>1917</v>
      </c>
      <c r="R19" s="38" t="s">
        <v>295</v>
      </c>
      <c r="S19" s="67"/>
      <c r="T19" s="56"/>
      <c r="W19" s="12">
        <f>MATCH($C$1,RAG!$B$1:$B156, 0)</f>
        <v>96</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1493</v>
      </c>
      <c r="O20" s="65" t="s">
        <v>439</v>
      </c>
      <c r="P20" s="53"/>
      <c r="Q20" s="53"/>
      <c r="R20" s="38" t="s">
        <v>294</v>
      </c>
      <c r="S20" s="53"/>
      <c r="T20" s="58"/>
      <c r="W20" s="12">
        <f>MATCH($C$1,RAG!$B$1:$B157, 0)</f>
        <v>96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1494</v>
      </c>
      <c r="O21" s="65" t="s">
        <v>417</v>
      </c>
      <c r="P21" s="67"/>
      <c r="Q21" s="53"/>
      <c r="R21" s="38" t="s">
        <v>295</v>
      </c>
      <c r="S21" s="53"/>
      <c r="T21" s="58"/>
      <c r="W21" s="12">
        <f>MATCH($C$1,RAG!$B$1:$B158, 0)</f>
        <v>96</v>
      </c>
    </row>
    <row r="22" spans="1:23" ht="238" customHeight="1">
      <c r="A22" s="189" t="s">
        <v>463</v>
      </c>
      <c r="B22" s="41" t="s">
        <v>15</v>
      </c>
      <c r="C22" s="40" t="s">
        <v>464</v>
      </c>
      <c r="D22" s="11" t="s">
        <v>417</v>
      </c>
      <c r="E22" s="11">
        <f ca="1">COUNTIFS(INDIRECT("RAG!$C$"&amp;$W22&amp;":$AX$"&amp;$W22),E$11,RAG!$C$2:$AX$2,$B22)</f>
        <v>1</v>
      </c>
      <c r="F22" s="11">
        <f ca="1">COUNTIFS(INDIRECT("RAG!$C$"&amp;$W22&amp;":$AX$"&amp;$W22),F$11,RAG!$C$2:$AX$2,$B22)</f>
        <v>1</v>
      </c>
      <c r="G22" s="11">
        <f ca="1">COUNTIFS(INDIRECT("RAG!$C$"&amp;$W22&amp;":$AX$"&amp;$W22),G$11,RAG!$C$2:$AX$2,$B22)</f>
        <v>3</v>
      </c>
      <c r="H22" s="47" t="s">
        <v>418</v>
      </c>
      <c r="I22" s="47" t="s">
        <v>458</v>
      </c>
      <c r="J22" s="47" t="s">
        <v>428</v>
      </c>
      <c r="K22" s="47" t="s">
        <v>421</v>
      </c>
      <c r="L22" s="47" t="s">
        <v>430</v>
      </c>
      <c r="M22" s="38" t="s">
        <v>300</v>
      </c>
      <c r="N22" s="53" t="s">
        <v>1495</v>
      </c>
      <c r="O22" s="65" t="s">
        <v>417</v>
      </c>
      <c r="P22" s="53" t="s">
        <v>466</v>
      </c>
      <c r="Q22" s="53" t="s">
        <v>467</v>
      </c>
      <c r="R22" s="38" t="s">
        <v>300</v>
      </c>
      <c r="S22" s="73" t="s">
        <v>468</v>
      </c>
      <c r="T22" s="56"/>
      <c r="W22" s="12">
        <f>MATCH($C$1,RAG!$B$1:$B159, 0)</f>
        <v>96</v>
      </c>
    </row>
    <row r="23" spans="1:23" ht="402"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989</v>
      </c>
      <c r="O23" s="65" t="s">
        <v>417</v>
      </c>
      <c r="P23" s="70" t="s">
        <v>575</v>
      </c>
      <c r="Q23" s="53" t="s">
        <v>2158</v>
      </c>
      <c r="R23" s="38" t="s">
        <v>300</v>
      </c>
      <c r="S23" s="67"/>
      <c r="T23" s="56"/>
      <c r="W23" s="12">
        <f>MATCH($C$1,RAG!$B$1:$B160, 0)</f>
        <v>96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1496</v>
      </c>
      <c r="O24" s="65" t="s">
        <v>439</v>
      </c>
      <c r="P24" s="53"/>
      <c r="Q24" s="46" t="s">
        <v>479</v>
      </c>
      <c r="R24" s="38" t="s">
        <v>295</v>
      </c>
      <c r="S24" s="53"/>
      <c r="T24" s="58"/>
      <c r="W24" s="12">
        <f>MATCH($C$1,RAG!$B$1:$B161, 0)</f>
        <v>96</v>
      </c>
    </row>
    <row r="25" spans="1:23" ht="217.5">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1497</v>
      </c>
      <c r="O25" s="65" t="s">
        <v>439</v>
      </c>
      <c r="P25" s="53" t="s">
        <v>483</v>
      </c>
      <c r="Q25" s="53" t="s">
        <v>484</v>
      </c>
      <c r="R25" s="38" t="s">
        <v>295</v>
      </c>
      <c r="S25" s="67"/>
      <c r="T25" s="58"/>
      <c r="W25" s="12">
        <f>MATCH($C$1,RAG!$B$1:$B162, 0)</f>
        <v>96</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11" t="s">
        <v>2277</v>
      </c>
      <c r="O26" s="65" t="s">
        <v>439</v>
      </c>
      <c r="P26" s="46" t="s">
        <v>487</v>
      </c>
      <c r="Q26" s="46" t="s">
        <v>1498</v>
      </c>
      <c r="R26" s="38" t="s">
        <v>295</v>
      </c>
      <c r="S26" s="67"/>
      <c r="T26" s="58"/>
      <c r="W26" s="12">
        <f>MATCH($C$1,RAG!$B$1:$B163, 0)</f>
        <v>96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MATCH($C$1,RAG!$B$1:$B164, 0)</f>
        <v>96</v>
      </c>
    </row>
  </sheetData>
  <sheetProtection algorithmName="SHA-512" hashValue="T+r3xGl21sK433EVATcH+i9uQYjTMZzuSrX7+gB2Z2p5tNLO58BneC/ccszVm88atOfcxvmSsl0lp3Nqk/+qxg==" saltValue="Zv0zpBJGEhcUaab4MoxVlw==" spinCount="100000" sheet="1" objects="1" scenarios="1"/>
  <mergeCells count="3">
    <mergeCell ref="A10:C10"/>
    <mergeCell ref="D10:G10"/>
    <mergeCell ref="H10:S10"/>
  </mergeCells>
  <conditionalFormatting sqref="E12:E27">
    <cfRule type="cellIs" dxfId="210" priority="111" operator="greaterThan">
      <formula>0</formula>
    </cfRule>
  </conditionalFormatting>
  <conditionalFormatting sqref="F12:F14 F16:F27">
    <cfRule type="cellIs" dxfId="209" priority="110" operator="greaterThan">
      <formula>0</formula>
    </cfRule>
  </conditionalFormatting>
  <conditionalFormatting sqref="G12:G14 G16:G27">
    <cfRule type="cellIs" dxfId="208" priority="109" operator="greaterThan">
      <formula>0</formula>
    </cfRule>
  </conditionalFormatting>
  <conditionalFormatting sqref="M12:M27">
    <cfRule type="cellIs" dxfId="207" priority="6" operator="equal">
      <formula>"Minor Negative"</formula>
    </cfRule>
    <cfRule type="cellIs" dxfId="206" priority="7" operator="equal">
      <formula>"Significant Negative"</formula>
    </cfRule>
    <cfRule type="cellIs" dxfId="205" priority="8" operator="equal">
      <formula>"Minor Positive"</formula>
    </cfRule>
    <cfRule type="cellIs" dxfId="204" priority="9" operator="equal">
      <formula>"Significant Positive"</formula>
    </cfRule>
    <cfRule type="cellIs" dxfId="203" priority="10" operator="equal">
      <formula>"Neutral"</formula>
    </cfRule>
  </conditionalFormatting>
  <conditionalFormatting sqref="N21">
    <cfRule type="cellIs" dxfId="202" priority="41" operator="equal">
      <formula>"Significant Negative"</formula>
    </cfRule>
    <cfRule type="cellIs" dxfId="201" priority="42" operator="equal">
      <formula>"Minor Negative"</formula>
    </cfRule>
    <cfRule type="cellIs" dxfId="200" priority="43" operator="equal">
      <formula>"Uncertain"</formula>
    </cfRule>
    <cfRule type="cellIs" dxfId="199" priority="44" operator="equal">
      <formula>"Neutral"</formula>
    </cfRule>
    <cfRule type="cellIs" dxfId="198" priority="45" operator="equal">
      <formula>"Minor Positive"</formula>
    </cfRule>
    <cfRule type="cellIs" dxfId="197" priority="46" operator="equal">
      <formula>"Significant Positive"</formula>
    </cfRule>
  </conditionalFormatting>
  <conditionalFormatting sqref="R12:R27">
    <cfRule type="cellIs" dxfId="196" priority="1" operator="equal">
      <formula>"Minor Negative"</formula>
    </cfRule>
    <cfRule type="cellIs" dxfId="195" priority="2" operator="equal">
      <formula>"Significant Negative"</formula>
    </cfRule>
    <cfRule type="cellIs" dxfId="194" priority="3" operator="equal">
      <formula>"Minor Positive"</formula>
    </cfRule>
    <cfRule type="cellIs" dxfId="193" priority="4" operator="equal">
      <formula>"Significant Positive"</formula>
    </cfRule>
    <cfRule type="cellIs" dxfId="192" priority="5" operator="equal">
      <formula>"Neutral"</formula>
    </cfRule>
  </conditionalFormatting>
  <dataValidations count="7">
    <dataValidation type="list" allowBlank="1" showInputMessage="1" showErrorMessage="1" sqref="H12:H27" xr:uid="{3D2C21B7-EDEA-4177-AB01-F02DF8E0BEE6}">
      <formula1>"Direct,Indirect,N/A"</formula1>
    </dataValidation>
    <dataValidation type="list" allowBlank="1" showInputMessage="1" showErrorMessage="1" sqref="I12:I27" xr:uid="{878E9BF2-E7BA-4EAB-9B1B-5BD55E25BE53}">
      <formula1>"Low,Medium,High,N/A"</formula1>
    </dataValidation>
    <dataValidation type="list" allowBlank="1" showInputMessage="1" showErrorMessage="1" sqref="J12:J27" xr:uid="{09809922-7FD8-4F36-B3A4-6327C1FF24FB}">
      <formula1>"Short(&lt;5yrs),Short/Medium,Medium(10yrs),Medium/Long,Long(20+yrs),N/A"</formula1>
    </dataValidation>
    <dataValidation type="list" allowBlank="1" showInputMessage="1" showErrorMessage="1" sqref="K12:K27" xr:uid="{54E1C9FD-6A79-48FF-BCB5-8FF923346C2B}">
      <formula1>"Localised,District-wide,Regional,National,N/A"</formula1>
    </dataValidation>
    <dataValidation type="list" allowBlank="1" showInputMessage="1" showErrorMessage="1" sqref="L12:L27" xr:uid="{083A2359-BACB-44CB-81FD-793BBB0125ED}">
      <formula1>"Permenant/Irreversible,Permenant/Reversible,Temporary/Irreversible,Temporary/Reversible,N/A"</formula1>
    </dataValidation>
    <dataValidation type="list" allowBlank="1" showInputMessage="1" showErrorMessage="1" sqref="R12:R27 M12:M27" xr:uid="{22386DF9-8590-4FB1-A07C-A0C056FB05DF}">
      <formula1>"Significant Positive,Minor Positive,Neutral,Uncertain,Minor Negative,Significant Negative"</formula1>
    </dataValidation>
    <dataValidation type="list" allowBlank="1" showInputMessage="1" showErrorMessage="1" sqref="D12:D27 O12:O27" xr:uid="{EF9A29EA-46FC-4650-8D0D-7CA264233996}">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0C66-35E6-40BB-B697-6CCC86EC50E2}">
  <sheetPr>
    <tabColor theme="5" tint="0.59999389629810485"/>
  </sheetPr>
  <dimension ref="A1:X27"/>
  <sheetViews>
    <sheetView showGridLines="0" showWhiteSpace="0" topLeftCell="A20" zoomScale="60" zoomScaleNormal="60" zoomScaleSheetLayoutView="51" zoomScalePageLayoutView="20" workbookViewId="0">
      <pane xSplit="2" topLeftCell="J1" activePane="topRight" state="frozen"/>
      <selection activeCell="P6" sqref="P6"/>
      <selection pane="topRight"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178</v>
      </c>
      <c r="D1" s="63"/>
      <c r="E1" s="63"/>
      <c r="F1" s="63"/>
      <c r="G1" s="63"/>
      <c r="H1" s="63"/>
      <c r="I1" s="1"/>
      <c r="J1" s="1"/>
      <c r="K1" s="1"/>
      <c r="L1" s="1"/>
      <c r="M1" s="1"/>
      <c r="N1" s="1"/>
      <c r="O1" s="1"/>
      <c r="P1" s="1"/>
      <c r="Q1" s="1"/>
      <c r="R1" s="1"/>
      <c r="S1" s="1"/>
    </row>
    <row r="2" spans="1:23">
      <c r="A2" s="7" t="s">
        <v>241</v>
      </c>
      <c r="B2" s="228"/>
      <c r="C2" s="45"/>
      <c r="D2" s="63"/>
      <c r="E2" s="63"/>
      <c r="F2" s="63"/>
      <c r="G2" s="63"/>
      <c r="H2" s="63"/>
      <c r="I2" s="1"/>
      <c r="J2" s="1"/>
      <c r="K2" s="1"/>
      <c r="L2" s="1"/>
      <c r="M2" s="1"/>
      <c r="N2" s="1"/>
      <c r="O2" s="1"/>
      <c r="P2" s="1"/>
      <c r="Q2" s="1"/>
      <c r="R2" s="1"/>
      <c r="S2" s="1"/>
    </row>
    <row r="3" spans="1:23">
      <c r="A3" s="8" t="s">
        <v>242</v>
      </c>
      <c r="B3" s="229"/>
      <c r="C3" s="45"/>
      <c r="D3" s="63"/>
      <c r="E3" s="63"/>
      <c r="F3" s="63"/>
      <c r="G3" s="63"/>
      <c r="H3" s="63"/>
      <c r="I3" s="1"/>
      <c r="J3" s="1"/>
      <c r="K3" s="1"/>
      <c r="L3" s="1"/>
      <c r="M3" s="1"/>
      <c r="N3" s="1"/>
      <c r="O3" s="1"/>
      <c r="P3" s="1"/>
      <c r="Q3" s="1"/>
      <c r="R3" s="1"/>
      <c r="S3" s="1"/>
    </row>
    <row r="4" spans="1:23">
      <c r="A4" s="8" t="s">
        <v>243</v>
      </c>
      <c r="B4" s="229"/>
      <c r="C4" s="45" t="s">
        <v>1499</v>
      </c>
      <c r="D4" s="63"/>
      <c r="E4" s="63"/>
      <c r="F4" s="63"/>
      <c r="G4" s="63"/>
      <c r="H4" s="63"/>
      <c r="I4" s="1"/>
      <c r="J4" s="1"/>
      <c r="K4" s="1"/>
      <c r="L4" s="1"/>
      <c r="M4" s="1"/>
      <c r="N4" s="1"/>
      <c r="O4" s="1"/>
      <c r="P4" s="1"/>
      <c r="Q4" s="1"/>
      <c r="R4" s="1"/>
      <c r="S4" s="1"/>
    </row>
    <row r="5" spans="1:23">
      <c r="A5" s="8" t="s">
        <v>244</v>
      </c>
      <c r="B5" s="229"/>
      <c r="C5" s="14" t="s">
        <v>1500</v>
      </c>
      <c r="D5" s="63"/>
      <c r="E5" s="63"/>
      <c r="F5" s="63"/>
      <c r="G5" s="63"/>
      <c r="H5" s="63"/>
      <c r="I5" s="1"/>
      <c r="J5" s="1"/>
      <c r="K5" s="1"/>
      <c r="L5" s="1"/>
      <c r="M5" s="1"/>
      <c r="N5" s="1"/>
      <c r="O5" s="1"/>
      <c r="P5" s="1"/>
      <c r="Q5" s="1"/>
      <c r="R5" s="1"/>
      <c r="S5" s="1"/>
    </row>
    <row r="6" spans="1:23" ht="57" customHeight="1">
      <c r="A6" s="8" t="s">
        <v>245</v>
      </c>
      <c r="B6" s="229"/>
      <c r="C6" s="45" t="s">
        <v>1501</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c r="D9" s="100"/>
      <c r="E9" s="99"/>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3.65" customHeight="1">
      <c r="A12" s="233" t="s">
        <v>415</v>
      </c>
      <c r="B12" s="215" t="s">
        <v>30</v>
      </c>
      <c r="C12" s="216" t="s">
        <v>416</v>
      </c>
      <c r="D12" s="217" t="s">
        <v>417</v>
      </c>
      <c r="E12" s="217">
        <f ca="1">COUNTIFS(INDIRECT("RAG!$C$"&amp;$W12&amp;":$AX$"&amp;$W12),E$11,RAG!$C$2:$AX$2,$B12)</f>
        <v>1</v>
      </c>
      <c r="F12" s="217">
        <f ca="1">COUNTIFS(INDIRECT("RAG!$C$"&amp;$W12&amp;":$AX$"&amp;$W12),F$11,RAG!$C$2:$AX$2,$B12)</f>
        <v>0</v>
      </c>
      <c r="G12" s="217">
        <f ca="1">COUNTIFS(INDIRECT("RAG!$C$"&amp;$W12&amp;":$AX$"&amp;$W12),G$11,RAG!$C$2:$AX$2,$B12)</f>
        <v>6</v>
      </c>
      <c r="H12" s="119" t="s">
        <v>418</v>
      </c>
      <c r="I12" s="119" t="s">
        <v>419</v>
      </c>
      <c r="J12" s="119" t="s">
        <v>428</v>
      </c>
      <c r="K12" s="119" t="s">
        <v>421</v>
      </c>
      <c r="L12" s="119" t="s">
        <v>430</v>
      </c>
      <c r="M12" s="218" t="s">
        <v>298</v>
      </c>
      <c r="N12" s="226" t="s">
        <v>2109</v>
      </c>
      <c r="O12" s="227" t="s">
        <v>417</v>
      </c>
      <c r="P12" s="226" t="s">
        <v>598</v>
      </c>
      <c r="Q12" s="70" t="s">
        <v>638</v>
      </c>
      <c r="R12" s="218" t="s">
        <v>294</v>
      </c>
      <c r="S12" s="221" t="s">
        <v>424</v>
      </c>
      <c r="T12" s="56"/>
      <c r="W12" s="12">
        <f>MATCH($C$1,RAG!$B$1:$B149, 0)</f>
        <v>97</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1502</v>
      </c>
      <c r="O13" s="65" t="s">
        <v>417</v>
      </c>
      <c r="P13" s="53"/>
      <c r="Q13" s="53"/>
      <c r="R13" s="38" t="s">
        <v>294</v>
      </c>
      <c r="S13" s="67"/>
      <c r="T13" s="57"/>
      <c r="W13" s="12">
        <f>MATCH($C$1,RAG!$B$1:$B150, 0)</f>
        <v>97</v>
      </c>
    </row>
    <row r="14" spans="1:23" ht="208" customHeight="1">
      <c r="A14" s="189" t="s">
        <v>432</v>
      </c>
      <c r="B14" s="41" t="s">
        <v>31</v>
      </c>
      <c r="C14" s="40" t="s">
        <v>433</v>
      </c>
      <c r="D14" s="11" t="s">
        <v>417</v>
      </c>
      <c r="E14" s="11">
        <f ca="1">COUNTIFS(INDIRECT("RAG!$C$"&amp;$W14&amp;":$AX$"&amp;$W14),E$11,RAG!$C$2:$AX$2,$B14)</f>
        <v>6</v>
      </c>
      <c r="F14" s="11">
        <f ca="1">COUNTIFS(INDIRECT("RAG!$C$"&amp;$W14&amp;":$AX$"&amp;$W14),F$11,RAG!$C$2:$AX$2,$B14)</f>
        <v>1</v>
      </c>
      <c r="G14" s="11">
        <f ca="1">COUNTIFS(INDIRECT("RAG!$C$"&amp;$W14&amp;":$AX$"&amp;$W14),G$11,RAG!$C$2:$AX$2,$B14)</f>
        <v>1</v>
      </c>
      <c r="H14" s="47" t="s">
        <v>230</v>
      </c>
      <c r="I14" s="47" t="s">
        <v>230</v>
      </c>
      <c r="J14" s="47" t="s">
        <v>230</v>
      </c>
      <c r="K14" s="47" t="s">
        <v>230</v>
      </c>
      <c r="L14" s="47" t="s">
        <v>230</v>
      </c>
      <c r="M14" s="38" t="s">
        <v>298</v>
      </c>
      <c r="N14" s="53" t="s">
        <v>957</v>
      </c>
      <c r="O14" s="65" t="s">
        <v>417</v>
      </c>
      <c r="P14" s="53" t="s">
        <v>435</v>
      </c>
      <c r="Q14" s="70" t="s">
        <v>545</v>
      </c>
      <c r="R14" s="38" t="s">
        <v>295</v>
      </c>
      <c r="S14" s="53"/>
      <c r="T14" s="56"/>
      <c r="W14" s="12">
        <f>MATCH($C$1,RAG!$B$1:$B151, 0)</f>
        <v>97</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MATCH($C$1,RAG!$B$1:$B152, 0)</f>
        <v>97</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MATCH($C$1,RAG!$B$1:$B153, 0)</f>
        <v>97</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294</v>
      </c>
      <c r="S17" s="53"/>
      <c r="T17" s="58"/>
      <c r="W17" s="12">
        <f>MATCH($C$1,RAG!$B$1:$B154, 0)</f>
        <v>97</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958</v>
      </c>
      <c r="O18" s="65" t="s">
        <v>439</v>
      </c>
      <c r="P18" s="67"/>
      <c r="Q18" s="53"/>
      <c r="R18" s="38" t="s">
        <v>295</v>
      </c>
      <c r="S18" s="67"/>
      <c r="T18" s="56"/>
      <c r="W18" s="12">
        <f>MATCH($C$1,RAG!$B$1:$B155, 0)</f>
        <v>97</v>
      </c>
    </row>
    <row r="19" spans="1:23" ht="159.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42" t="s">
        <v>298</v>
      </c>
      <c r="N19" s="53" t="s">
        <v>959</v>
      </c>
      <c r="O19" s="65" t="s">
        <v>439</v>
      </c>
      <c r="P19" s="53" t="s">
        <v>435</v>
      </c>
      <c r="Q19" s="53" t="s">
        <v>1917</v>
      </c>
      <c r="R19" s="38" t="s">
        <v>295</v>
      </c>
      <c r="S19" s="67"/>
      <c r="T19" s="56"/>
      <c r="W19" s="12">
        <f>MATCH($C$1,RAG!$B$1:$B156, 0)</f>
        <v>97</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1503</v>
      </c>
      <c r="O20" s="65" t="s">
        <v>439</v>
      </c>
      <c r="P20" s="53"/>
      <c r="Q20" s="53"/>
      <c r="R20" s="38" t="s">
        <v>294</v>
      </c>
      <c r="S20" s="53"/>
      <c r="T20" s="58"/>
      <c r="W20" s="12">
        <f>MATCH($C$1,RAG!$B$1:$B157, 0)</f>
        <v>97</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938</v>
      </c>
      <c r="O21" s="65" t="s">
        <v>417</v>
      </c>
      <c r="P21" s="67"/>
      <c r="Q21" s="53"/>
      <c r="R21" s="38" t="s">
        <v>295</v>
      </c>
      <c r="S21" s="53"/>
      <c r="T21" s="58"/>
      <c r="W21" s="12">
        <f>MATCH($C$1,RAG!$B$1:$B158, 0)</f>
        <v>97</v>
      </c>
    </row>
    <row r="22" spans="1:23" ht="183" customHeight="1">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1331</v>
      </c>
      <c r="O22" s="65" t="s">
        <v>417</v>
      </c>
      <c r="P22" s="53" t="s">
        <v>528</v>
      </c>
      <c r="Q22" s="53" t="s">
        <v>529</v>
      </c>
      <c r="R22" s="38" t="s">
        <v>300</v>
      </c>
      <c r="S22" s="73" t="s">
        <v>468</v>
      </c>
      <c r="T22" s="56"/>
      <c r="W22" s="12">
        <f>MATCH($C$1,RAG!$B$1:$B159, 0)</f>
        <v>97</v>
      </c>
    </row>
    <row r="23" spans="1:23" ht="166.5"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MATCH($C$1,RAG!$B$1:$B160, 0)</f>
        <v>97</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2111</v>
      </c>
      <c r="O24" s="65" t="s">
        <v>439</v>
      </c>
      <c r="P24" s="53"/>
      <c r="Q24" s="70"/>
      <c r="R24" s="38" t="s">
        <v>295</v>
      </c>
      <c r="S24" s="53"/>
      <c r="T24" s="58"/>
      <c r="W24" s="12">
        <f>MATCH($C$1,RAG!$B$1:$B161, 0)</f>
        <v>97</v>
      </c>
    </row>
    <row r="25" spans="1:23" ht="246.5">
      <c r="A25" s="46" t="s">
        <v>480</v>
      </c>
      <c r="B25" s="41" t="s">
        <v>22</v>
      </c>
      <c r="C25" s="40" t="s">
        <v>481</v>
      </c>
      <c r="D25" s="11" t="s">
        <v>417</v>
      </c>
      <c r="E25" s="11">
        <f ca="1">COUNTIFS(INDIRECT("RAG!$C$"&amp;$W25&amp;":$AX$"&amp;$W25),E$11,RAG!$C$2:$AX$2,$B25)</f>
        <v>0</v>
      </c>
      <c r="F25" s="11">
        <f ca="1">COUNTIFS(INDIRECT("RAG!$C$"&amp;$W25&amp;":$AX$"&amp;$W25),F$11,RAG!$C$2:$AX$2,$B25)</f>
        <v>2</v>
      </c>
      <c r="G25" s="11">
        <f ca="1">COUNTIFS(INDIRECT("RAG!$C$"&amp;$W25&amp;":$AX$"&amp;$W25),G$11,RAG!$C$2:$AX$2,$B25)</f>
        <v>0</v>
      </c>
      <c r="H25" s="47" t="s">
        <v>418</v>
      </c>
      <c r="I25" s="47" t="s">
        <v>419</v>
      </c>
      <c r="J25" s="47" t="s">
        <v>428</v>
      </c>
      <c r="K25" s="47" t="s">
        <v>421</v>
      </c>
      <c r="L25" s="47" t="s">
        <v>430</v>
      </c>
      <c r="M25" s="38" t="s">
        <v>298</v>
      </c>
      <c r="N25" s="53" t="s">
        <v>962</v>
      </c>
      <c r="O25" s="65" t="s">
        <v>439</v>
      </c>
      <c r="P25" s="53" t="s">
        <v>483</v>
      </c>
      <c r="Q25" s="53" t="s">
        <v>535</v>
      </c>
      <c r="R25" s="79" t="s">
        <v>295</v>
      </c>
      <c r="S25" s="67"/>
      <c r="T25" s="58"/>
      <c r="W25" s="12">
        <f>MATCH($C$1,RAG!$B$1:$B162, 0)</f>
        <v>97</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2278</v>
      </c>
      <c r="O26" s="65" t="s">
        <v>439</v>
      </c>
      <c r="P26" s="46" t="s">
        <v>487</v>
      </c>
      <c r="Q26" s="46" t="s">
        <v>632</v>
      </c>
      <c r="R26" s="38" t="s">
        <v>295</v>
      </c>
      <c r="S26" s="67"/>
      <c r="T26" s="58"/>
      <c r="W26" s="12">
        <f>MATCH($C$1,RAG!$B$1:$B163, 0)</f>
        <v>97</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W27" s="12">
        <f>MATCH($C$1,RAG!$B$1:$B164, 0)</f>
        <v>97</v>
      </c>
    </row>
  </sheetData>
  <sheetProtection algorithmName="SHA-512" hashValue="fNtxKfq6sxCQBTAg3KLGSdlrenKIS6vSZx98JSPW7slHZojOvawJMn1vynCBhRzQfOIgqzwyWZvXPVeqvvpo8Q==" saltValue="m2d1+Sj3GFOZsUOipPQSrQ==" spinCount="100000" sheet="1" objects="1" scenarios="1"/>
  <mergeCells count="3">
    <mergeCell ref="A10:C10"/>
    <mergeCell ref="D10:G10"/>
    <mergeCell ref="H10:S10"/>
  </mergeCells>
  <conditionalFormatting sqref="E12:E27">
    <cfRule type="cellIs" dxfId="191" priority="70" operator="greaterThan">
      <formula>0</formula>
    </cfRule>
  </conditionalFormatting>
  <conditionalFormatting sqref="F12:F14 F16:F27">
    <cfRule type="cellIs" dxfId="190" priority="69" operator="greaterThan">
      <formula>0</formula>
    </cfRule>
  </conditionalFormatting>
  <conditionalFormatting sqref="G12:G14 G16:G27">
    <cfRule type="cellIs" dxfId="189" priority="68" operator="greaterThan">
      <formula>0</formula>
    </cfRule>
  </conditionalFormatting>
  <conditionalFormatting sqref="M12:M27">
    <cfRule type="cellIs" dxfId="188" priority="26" operator="equal">
      <formula>"Minor Negative"</formula>
    </cfRule>
    <cfRule type="cellIs" dxfId="187" priority="27" operator="equal">
      <formula>"Significant Negative"</formula>
    </cfRule>
    <cfRule type="cellIs" dxfId="186" priority="28" operator="equal">
      <formula>"Minor Positive"</formula>
    </cfRule>
    <cfRule type="cellIs" dxfId="185" priority="29" operator="equal">
      <formula>"Significant Positive"</formula>
    </cfRule>
    <cfRule type="cellIs" dxfId="184" priority="30" operator="equal">
      <formula>"Neutral"</formula>
    </cfRule>
  </conditionalFormatting>
  <conditionalFormatting sqref="N21">
    <cfRule type="cellIs" dxfId="183" priority="46" operator="equal">
      <formula>"Significant Negative"</formula>
    </cfRule>
    <cfRule type="cellIs" dxfId="182" priority="47" operator="equal">
      <formula>"Minor Negative"</formula>
    </cfRule>
    <cfRule type="cellIs" dxfId="181" priority="48" operator="equal">
      <formula>"Uncertain"</formula>
    </cfRule>
    <cfRule type="cellIs" dxfId="180" priority="49" operator="equal">
      <formula>"Neutral"</formula>
    </cfRule>
    <cfRule type="cellIs" dxfId="179" priority="50" operator="equal">
      <formula>"Minor Positive"</formula>
    </cfRule>
    <cfRule type="cellIs" dxfId="178" priority="51" operator="equal">
      <formula>"Significant Positive"</formula>
    </cfRule>
  </conditionalFormatting>
  <conditionalFormatting sqref="R12:R27">
    <cfRule type="cellIs" dxfId="177" priority="1" operator="equal">
      <formula>"Minor Negative"</formula>
    </cfRule>
    <cfRule type="cellIs" dxfId="176" priority="2" operator="equal">
      <formula>"Significant Negative"</formula>
    </cfRule>
    <cfRule type="cellIs" dxfId="175" priority="3" operator="equal">
      <formula>"Minor Positive"</formula>
    </cfRule>
    <cfRule type="cellIs" dxfId="174" priority="4" operator="equal">
      <formula>"Significant Positive"</formula>
    </cfRule>
    <cfRule type="cellIs" dxfId="173" priority="5" operator="equal">
      <formula>"Neutral"</formula>
    </cfRule>
  </conditionalFormatting>
  <dataValidations count="7">
    <dataValidation type="list" allowBlank="1" showInputMessage="1" showErrorMessage="1" sqref="D12:D27 O12:O27" xr:uid="{AD991BCD-8598-4D4D-8501-5D75C6DE0977}">
      <formula1>"Yes,No"</formula1>
    </dataValidation>
    <dataValidation type="list" allowBlank="1" showInputMessage="1" showErrorMessage="1" sqref="M12:M27 R12:R27" xr:uid="{569EA849-3FB4-462C-93B5-65E9172F2C67}">
      <formula1>"Significant Positive,Minor Positive,Neutral,Uncertain,Minor Negative,Significant Negative"</formula1>
    </dataValidation>
    <dataValidation type="list" allowBlank="1" showInputMessage="1" showErrorMessage="1" sqref="L12:L27" xr:uid="{BA0C91A6-0915-41AE-9BCD-50E5CFED57FB}">
      <formula1>"Permenant/Irreversible,Permenant/Reversible,Temporary/Irreversible,Temporary/Reversible,N/A"</formula1>
    </dataValidation>
    <dataValidation type="list" allowBlank="1" showInputMessage="1" showErrorMessage="1" sqref="K12:K27" xr:uid="{D0326147-5DF8-4EAA-A918-5DC3B8E9A9AA}">
      <formula1>"Localised,District-wide,Regional,National,N/A"</formula1>
    </dataValidation>
    <dataValidation type="list" allowBlank="1" showInputMessage="1" showErrorMessage="1" sqref="J12:J27" xr:uid="{7D9CBFC5-951D-4A86-94DA-65F3B8A0D67E}">
      <formula1>"Short(&lt;5yrs),Short/Medium,Medium(10yrs),Medium/Long,Long(20+yrs),N/A"</formula1>
    </dataValidation>
    <dataValidation type="list" allowBlank="1" showInputMessage="1" showErrorMessage="1" sqref="I12:I27" xr:uid="{BD52CB62-1667-4653-8C82-321892B21023}">
      <formula1>"Low,Medium,High,N/A"</formula1>
    </dataValidation>
    <dataValidation type="list" allowBlank="1" showInputMessage="1" showErrorMessage="1" sqref="H12:H27" xr:uid="{B8884C24-9EE6-44A2-9D74-9EC6FF802378}">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3151-022F-4C97-9692-FF0DDA56E73F}">
  <sheetPr>
    <tabColor theme="5" tint="0.59999389629810485"/>
  </sheetPr>
  <dimension ref="A1:X27"/>
  <sheetViews>
    <sheetView showGridLines="0" showWhiteSpace="0" topLeftCell="A26" zoomScale="80" zoomScaleNormal="80" zoomScaleSheetLayoutView="51" zoomScalePageLayoutView="20" workbookViewId="0">
      <pane xSplit="2" topLeftCell="O1" activePane="topRight" state="frozen"/>
      <selection activeCell="P6" sqref="P6"/>
      <selection pane="topRight" activeCell="Q26" sqref="Q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179</v>
      </c>
      <c r="D1" s="63"/>
      <c r="E1" s="63"/>
      <c r="F1" s="63"/>
      <c r="G1" s="63"/>
      <c r="H1" s="63"/>
      <c r="I1" s="1"/>
      <c r="J1" s="1"/>
      <c r="K1" s="1"/>
      <c r="L1" s="1"/>
      <c r="M1" s="1"/>
      <c r="N1" s="1"/>
      <c r="O1" s="1"/>
      <c r="P1" s="1"/>
      <c r="Q1" s="1"/>
      <c r="R1" s="1"/>
      <c r="S1" s="1"/>
    </row>
    <row r="2" spans="1:23">
      <c r="A2" s="7" t="s">
        <v>241</v>
      </c>
      <c r="B2" s="228"/>
      <c r="C2" s="45" t="s">
        <v>1504</v>
      </c>
      <c r="D2" s="63"/>
      <c r="E2" s="63"/>
      <c r="F2" s="63"/>
      <c r="G2" s="63"/>
      <c r="H2" s="63"/>
      <c r="I2" s="1"/>
      <c r="J2" s="1"/>
      <c r="K2" s="1"/>
      <c r="L2" s="1"/>
      <c r="M2" s="1"/>
      <c r="N2" s="1"/>
      <c r="O2" s="1"/>
      <c r="P2" s="1"/>
      <c r="Q2" s="1"/>
      <c r="R2" s="1"/>
      <c r="S2" s="1"/>
    </row>
    <row r="3" spans="1:23">
      <c r="A3" s="8" t="s">
        <v>242</v>
      </c>
      <c r="B3" s="229"/>
      <c r="C3" s="45" t="s">
        <v>113</v>
      </c>
      <c r="D3" s="63"/>
      <c r="E3" s="63"/>
      <c r="F3" s="63"/>
      <c r="G3" s="63"/>
      <c r="H3" s="63"/>
      <c r="I3" s="1"/>
      <c r="J3" s="1"/>
      <c r="K3" s="1"/>
      <c r="L3" s="1"/>
      <c r="M3" s="1"/>
      <c r="N3" s="1"/>
      <c r="O3" s="1"/>
      <c r="P3" s="1"/>
      <c r="Q3" s="1"/>
      <c r="R3" s="1"/>
      <c r="S3" s="1"/>
    </row>
    <row r="4" spans="1:23">
      <c r="A4" s="8" t="s">
        <v>243</v>
      </c>
      <c r="B4" s="229"/>
      <c r="C4" s="45" t="s">
        <v>1505</v>
      </c>
      <c r="D4" s="63"/>
      <c r="E4" s="63"/>
      <c r="F4" s="63"/>
      <c r="G4" s="63"/>
      <c r="H4" s="63"/>
      <c r="I4" s="1"/>
      <c r="J4" s="1"/>
      <c r="K4" s="1"/>
      <c r="L4" s="1"/>
      <c r="M4" s="1"/>
      <c r="N4" s="1"/>
      <c r="O4" s="1"/>
      <c r="P4" s="1"/>
      <c r="Q4" s="1"/>
      <c r="R4" s="1"/>
      <c r="S4" s="1"/>
    </row>
    <row r="5" spans="1:23">
      <c r="A5" s="8" t="s">
        <v>244</v>
      </c>
      <c r="B5" s="229"/>
      <c r="C5" s="14" t="s">
        <v>1506</v>
      </c>
      <c r="D5" s="63"/>
      <c r="E5" s="63"/>
      <c r="F5" s="63"/>
      <c r="G5" s="63"/>
      <c r="H5" s="63"/>
      <c r="I5" s="1"/>
      <c r="J5" s="1"/>
      <c r="K5" s="1"/>
      <c r="L5" s="1"/>
      <c r="M5" s="1"/>
      <c r="N5" s="1"/>
      <c r="O5" s="1"/>
      <c r="P5" s="1"/>
      <c r="Q5" s="1"/>
      <c r="R5" s="1"/>
      <c r="S5" s="1"/>
    </row>
    <row r="6" spans="1:23">
      <c r="A6" s="8" t="s">
        <v>245</v>
      </c>
      <c r="B6" s="229"/>
      <c r="C6" s="45" t="s">
        <v>1507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46297</v>
      </c>
      <c r="D9" s="100" t="s">
        <v>405</v>
      </c>
      <c r="E9" s="99"/>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1508</v>
      </c>
      <c r="O12" s="227" t="s">
        <v>417</v>
      </c>
      <c r="P12" s="226" t="s">
        <v>598</v>
      </c>
      <c r="Q12" s="70" t="s">
        <v>1509</v>
      </c>
      <c r="R12" s="218" t="s">
        <v>294</v>
      </c>
      <c r="S12" s="221" t="s">
        <v>424</v>
      </c>
      <c r="T12" s="56"/>
      <c r="W12" s="12">
        <f>MATCH($C$1,RAG!$B$1:$B149, 0)</f>
        <v>98</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1510</v>
      </c>
      <c r="O13" s="65" t="s">
        <v>417</v>
      </c>
      <c r="P13" s="53"/>
      <c r="Q13" s="53"/>
      <c r="R13" s="38" t="s">
        <v>522</v>
      </c>
      <c r="S13" s="67"/>
      <c r="T13" s="57"/>
      <c r="W13" s="12">
        <f>MATCH($C$1,RAG!$B$1:$B150, 0)</f>
        <v>98</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1511</v>
      </c>
      <c r="O14" s="65" t="s">
        <v>417</v>
      </c>
      <c r="P14" s="53" t="s">
        <v>435</v>
      </c>
      <c r="Q14" s="70" t="s">
        <v>545</v>
      </c>
      <c r="R14" s="38" t="s">
        <v>295</v>
      </c>
      <c r="S14" s="53"/>
      <c r="T14" s="56"/>
      <c r="W14" s="12">
        <f>MATCH($C$1,RAG!$B$1:$B151, 0)</f>
        <v>98</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MATCH($C$1,RAG!$B$1:$B152, 0)</f>
        <v>98</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MATCH($C$1,RAG!$B$1:$B153, 0)</f>
        <v>98</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295</v>
      </c>
      <c r="S17" s="53"/>
      <c r="T17" s="58"/>
      <c r="W17" s="12">
        <f>MATCH($C$1,RAG!$B$1:$B154, 0)</f>
        <v>98</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1512</v>
      </c>
      <c r="O18" s="65" t="s">
        <v>439</v>
      </c>
      <c r="P18" s="67"/>
      <c r="Q18" s="53"/>
      <c r="R18" s="38" t="s">
        <v>295</v>
      </c>
      <c r="S18" s="67"/>
      <c r="T18" s="56"/>
      <c r="W18" s="12">
        <f>MATCH($C$1,RAG!$B$1:$B155, 0)</f>
        <v>98</v>
      </c>
    </row>
    <row r="19" spans="1:23" ht="159.5">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42" t="s">
        <v>298</v>
      </c>
      <c r="N19" s="53" t="s">
        <v>1513</v>
      </c>
      <c r="O19" s="65" t="s">
        <v>439</v>
      </c>
      <c r="P19" s="53" t="s">
        <v>435</v>
      </c>
      <c r="Q19" s="53" t="s">
        <v>1917</v>
      </c>
      <c r="R19" s="38" t="s">
        <v>295</v>
      </c>
      <c r="S19" s="67"/>
      <c r="T19" s="56"/>
      <c r="W19" s="12">
        <f>MATCH($C$1,RAG!$B$1:$B156, 0)</f>
        <v>98</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1514</v>
      </c>
      <c r="O20" s="65" t="s">
        <v>439</v>
      </c>
      <c r="P20" s="53"/>
      <c r="Q20" s="53"/>
      <c r="R20" s="38" t="s">
        <v>294</v>
      </c>
      <c r="S20" s="53"/>
      <c r="T20" s="58"/>
      <c r="W20" s="12">
        <f>MATCH($C$1,RAG!$B$1:$B157, 0)</f>
        <v>98</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0</v>
      </c>
      <c r="G21" s="11">
        <f ca="1">COUNTIFS(INDIRECT("RAG!$C$"&amp;$W21&amp;":$AX$"&amp;$W21),G$11,RAG!$C$2:$AX$2,$B21)</f>
        <v>1</v>
      </c>
      <c r="H21" s="47" t="s">
        <v>230</v>
      </c>
      <c r="I21" s="47" t="s">
        <v>230</v>
      </c>
      <c r="J21" s="47" t="s">
        <v>230</v>
      </c>
      <c r="K21" s="47" t="s">
        <v>230</v>
      </c>
      <c r="L21" s="47" t="s">
        <v>230</v>
      </c>
      <c r="M21" s="38" t="s">
        <v>295</v>
      </c>
      <c r="N21" s="14" t="s">
        <v>938</v>
      </c>
      <c r="O21" s="65" t="s">
        <v>417</v>
      </c>
      <c r="P21" s="67"/>
      <c r="Q21" s="53"/>
      <c r="R21" s="38" t="s">
        <v>295</v>
      </c>
      <c r="S21" s="53"/>
      <c r="T21" s="58"/>
      <c r="W21" s="12">
        <f>MATCH($C$1,RAG!$B$1:$B158, 0)</f>
        <v>98</v>
      </c>
    </row>
    <row r="22" spans="1:23" ht="183" customHeight="1">
      <c r="A22" s="189" t="s">
        <v>463</v>
      </c>
      <c r="B22" s="41" t="s">
        <v>15</v>
      </c>
      <c r="C22" s="40" t="s">
        <v>464</v>
      </c>
      <c r="D22" s="11" t="s">
        <v>417</v>
      </c>
      <c r="E22" s="11">
        <f ca="1">COUNTIFS(INDIRECT("RAG!$C$"&amp;$W22&amp;":$AX$"&amp;$W22),E$11,RAG!$C$2:$AX$2,$B22)</f>
        <v>2</v>
      </c>
      <c r="F22" s="11">
        <f ca="1">COUNTIFS(INDIRECT("RAG!$C$"&amp;$W22&amp;":$AX$"&amp;$W22),F$11,RAG!$C$2:$AX$2,$B22)</f>
        <v>3</v>
      </c>
      <c r="G22" s="11">
        <f ca="1">COUNTIFS(INDIRECT("RAG!$C$"&amp;$W22&amp;":$AX$"&amp;$W22),G$11,RAG!$C$2:$AX$2,$B22)</f>
        <v>0</v>
      </c>
      <c r="H22" s="47" t="s">
        <v>418</v>
      </c>
      <c r="I22" s="47" t="s">
        <v>458</v>
      </c>
      <c r="J22" s="47" t="s">
        <v>428</v>
      </c>
      <c r="K22" s="47" t="s">
        <v>421</v>
      </c>
      <c r="L22" s="47" t="s">
        <v>430</v>
      </c>
      <c r="M22" s="38" t="s">
        <v>300</v>
      </c>
      <c r="N22" s="53" t="s">
        <v>1515</v>
      </c>
      <c r="O22" s="65" t="s">
        <v>417</v>
      </c>
      <c r="P22" s="53" t="s">
        <v>528</v>
      </c>
      <c r="Q22" s="53" t="s">
        <v>529</v>
      </c>
      <c r="R22" s="38" t="s">
        <v>300</v>
      </c>
      <c r="S22" s="73" t="s">
        <v>468</v>
      </c>
      <c r="T22" s="56"/>
      <c r="W22" s="12">
        <f>MATCH($C$1,RAG!$B$1:$B159, 0)</f>
        <v>98</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MATCH($C$1,RAG!$B$1:$B160, 0)</f>
        <v>98</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2226</v>
      </c>
      <c r="O24" s="65" t="s">
        <v>439</v>
      </c>
      <c r="P24" s="53"/>
      <c r="Q24" s="70"/>
      <c r="R24" s="38" t="s">
        <v>295</v>
      </c>
      <c r="S24" s="53"/>
      <c r="T24" s="58"/>
      <c r="W24" s="12">
        <f>MATCH($C$1,RAG!$B$1:$B161, 0)</f>
        <v>98</v>
      </c>
    </row>
    <row r="25" spans="1:23" ht="353.5" customHeight="1">
      <c r="A25" s="46" t="s">
        <v>480</v>
      </c>
      <c r="B25" s="41" t="s">
        <v>22</v>
      </c>
      <c r="C25" s="40" t="s">
        <v>481</v>
      </c>
      <c r="D25" s="11" t="s">
        <v>417</v>
      </c>
      <c r="E25" s="11">
        <f ca="1">COUNTIFS(INDIRECT("RAG!$C$"&amp;$W25&amp;":$AX$"&amp;$W25),E$11,RAG!$C$2:$AX$2,$B25)</f>
        <v>2</v>
      </c>
      <c r="F25" s="11">
        <f ca="1">COUNTIFS(INDIRECT("RAG!$C$"&amp;$W25&amp;":$AX$"&amp;$W25),F$11,RAG!$C$2:$AX$2,$B25)</f>
        <v>0</v>
      </c>
      <c r="G25" s="11">
        <f ca="1">COUNTIFS(INDIRECT("RAG!$C$"&amp;$W25&amp;":$AX$"&amp;$W25),G$11,RAG!$C$2:$AX$2,$B25)</f>
        <v>0</v>
      </c>
      <c r="H25" s="47" t="s">
        <v>418</v>
      </c>
      <c r="I25" s="47" t="s">
        <v>419</v>
      </c>
      <c r="J25" s="47" t="s">
        <v>428</v>
      </c>
      <c r="K25" s="47" t="s">
        <v>421</v>
      </c>
      <c r="L25" s="47" t="s">
        <v>430</v>
      </c>
      <c r="M25" s="38" t="s">
        <v>300</v>
      </c>
      <c r="N25" s="53" t="s">
        <v>1516</v>
      </c>
      <c r="O25" s="65" t="s">
        <v>439</v>
      </c>
      <c r="P25" s="53" t="s">
        <v>483</v>
      </c>
      <c r="Q25" s="53" t="s">
        <v>2227</v>
      </c>
      <c r="R25" s="38" t="s">
        <v>300</v>
      </c>
      <c r="S25" s="67"/>
      <c r="T25" s="58"/>
      <c r="W25" s="12">
        <f>MATCH($C$1,RAG!$B$1:$B162, 0)</f>
        <v>98</v>
      </c>
    </row>
    <row r="26" spans="1:23" ht="159.5">
      <c r="A26" s="189" t="s">
        <v>485</v>
      </c>
      <c r="B26" s="41" t="s">
        <v>24</v>
      </c>
      <c r="C26" s="40" t="s">
        <v>486</v>
      </c>
      <c r="D26" s="11" t="s">
        <v>417</v>
      </c>
      <c r="E26" s="11">
        <f ca="1">COUNTIFS(INDIRECT("RAG!$C$"&amp;$W26&amp;":$AX$"&amp;$W26),E$11,RAG!$C$2:$AX$2,$B26)</f>
        <v>1</v>
      </c>
      <c r="F26" s="11">
        <f ca="1">COUNTIFS(INDIRECT("RAG!$C$"&amp;$W26&amp;":$AX$"&amp;$W26),F$11,RAG!$C$2:$AX$2,$B26)</f>
        <v>1</v>
      </c>
      <c r="G26" s="11">
        <f ca="1">COUNTIFS(INDIRECT("RAG!$C$"&amp;$W26&amp;":$AX$"&amp;$W26),G$11,RAG!$C$2:$AX$2,$B26)</f>
        <v>2</v>
      </c>
      <c r="H26" s="47" t="s">
        <v>230</v>
      </c>
      <c r="I26" s="47" t="s">
        <v>230</v>
      </c>
      <c r="J26" s="47" t="s">
        <v>230</v>
      </c>
      <c r="K26" s="47" t="s">
        <v>230</v>
      </c>
      <c r="L26" s="47" t="s">
        <v>230</v>
      </c>
      <c r="M26" s="38" t="s">
        <v>298</v>
      </c>
      <c r="N26" s="53" t="s">
        <v>2279</v>
      </c>
      <c r="O26" s="65" t="s">
        <v>439</v>
      </c>
      <c r="P26" s="46" t="s">
        <v>487</v>
      </c>
      <c r="Q26" s="46" t="s">
        <v>2280</v>
      </c>
      <c r="R26" s="38" t="s">
        <v>298</v>
      </c>
      <c r="S26" s="67"/>
      <c r="T26" s="58"/>
      <c r="W26" s="12">
        <f>MATCH($C$1,RAG!$B$1:$B163, 0)</f>
        <v>98</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1278</v>
      </c>
      <c r="O27" s="65" t="s">
        <v>417</v>
      </c>
      <c r="P27" s="53" t="s">
        <v>493</v>
      </c>
      <c r="Q27" s="53" t="s">
        <v>648</v>
      </c>
      <c r="R27" s="38" t="s">
        <v>300</v>
      </c>
      <c r="S27" s="67"/>
      <c r="T27" s="58"/>
      <c r="W27" s="12">
        <f>MATCH($C$1,RAG!$B$1:$B164, 0)</f>
        <v>98</v>
      </c>
    </row>
  </sheetData>
  <sheetProtection algorithmName="SHA-512" hashValue="KbCLaB2EAVaLHOOmE/nGo7m6DY0/5qDKZNQvD65CbqaMpFfU0+wy0lbLMlsA/L/K7d9I/OGZBa03j9kzovy3Uw==" saltValue="GIbLIc/iCrxjHQBbUOJsaw==" spinCount="100000" sheet="1" objects="1" scenarios="1"/>
  <mergeCells count="3">
    <mergeCell ref="A10:C10"/>
    <mergeCell ref="D10:G10"/>
    <mergeCell ref="H10:S10"/>
  </mergeCells>
  <conditionalFormatting sqref="E12:E27">
    <cfRule type="cellIs" dxfId="172" priority="50" operator="greaterThan">
      <formula>0</formula>
    </cfRule>
  </conditionalFormatting>
  <conditionalFormatting sqref="F12:F14 F16:F27">
    <cfRule type="cellIs" dxfId="171" priority="49" operator="greaterThan">
      <formula>0</formula>
    </cfRule>
  </conditionalFormatting>
  <conditionalFormatting sqref="G12:G14 G16:G27">
    <cfRule type="cellIs" dxfId="170" priority="48" operator="greaterThan">
      <formula>0</formula>
    </cfRule>
  </conditionalFormatting>
  <conditionalFormatting sqref="M12:M27">
    <cfRule type="cellIs" dxfId="169" priority="6" operator="equal">
      <formula>"Minor Negative"</formula>
    </cfRule>
    <cfRule type="cellIs" dxfId="168" priority="7" operator="equal">
      <formula>"Significant Negative"</formula>
    </cfRule>
    <cfRule type="cellIs" dxfId="167" priority="8" operator="equal">
      <formula>"Minor Positive"</formula>
    </cfRule>
    <cfRule type="cellIs" dxfId="166" priority="9" operator="equal">
      <formula>"Significant Positive"</formula>
    </cfRule>
    <cfRule type="cellIs" dxfId="165" priority="10" operator="equal">
      <formula>"Neutral"</formula>
    </cfRule>
  </conditionalFormatting>
  <conditionalFormatting sqref="N21">
    <cfRule type="cellIs" dxfId="164" priority="26" operator="equal">
      <formula>"Significant Negative"</formula>
    </cfRule>
    <cfRule type="cellIs" dxfId="163" priority="27" operator="equal">
      <formula>"Minor Negative"</formula>
    </cfRule>
    <cfRule type="cellIs" dxfId="162" priority="28" operator="equal">
      <formula>"Uncertain"</formula>
    </cfRule>
    <cfRule type="cellIs" dxfId="161" priority="29" operator="equal">
      <formula>"Neutral"</formula>
    </cfRule>
    <cfRule type="cellIs" dxfId="160" priority="30" operator="equal">
      <formula>"Minor Positive"</formula>
    </cfRule>
    <cfRule type="cellIs" dxfId="159" priority="31" operator="equal">
      <formula>"Significant Positive"</formula>
    </cfRule>
  </conditionalFormatting>
  <conditionalFormatting sqref="R12:R27">
    <cfRule type="cellIs" dxfId="158" priority="1" operator="equal">
      <formula>"Minor Negative"</formula>
    </cfRule>
    <cfRule type="cellIs" dxfId="157" priority="2" operator="equal">
      <formula>"Significant Negative"</formula>
    </cfRule>
    <cfRule type="cellIs" dxfId="156" priority="3" operator="equal">
      <formula>"Minor Positive"</formula>
    </cfRule>
    <cfRule type="cellIs" dxfId="155" priority="4" operator="equal">
      <formula>"Significant Positive"</formula>
    </cfRule>
    <cfRule type="cellIs" dxfId="154" priority="5" operator="equal">
      <formula>"Neutral"</formula>
    </cfRule>
  </conditionalFormatting>
  <dataValidations count="7">
    <dataValidation type="list" allowBlank="1" showInputMessage="1" showErrorMessage="1" sqref="H12:H27" xr:uid="{BCD6EC62-02D6-4E05-9AE6-65346F4235B7}">
      <formula1>"Direct,Indirect,N/A"</formula1>
    </dataValidation>
    <dataValidation type="list" allowBlank="1" showInputMessage="1" showErrorMessage="1" sqref="I12:I27" xr:uid="{BC9350E3-3766-42A9-9838-DE9ECA14DE4C}">
      <formula1>"Low,Medium,High,N/A"</formula1>
    </dataValidation>
    <dataValidation type="list" allowBlank="1" showInputMessage="1" showErrorMessage="1" sqref="J12:J27" xr:uid="{B4654638-629D-4E62-B396-29D960D5C645}">
      <formula1>"Short(&lt;5yrs),Short/Medium,Medium(10yrs),Medium/Long,Long(20+yrs),N/A"</formula1>
    </dataValidation>
    <dataValidation type="list" allowBlank="1" showInputMessage="1" showErrorMessage="1" sqref="K12:K27" xr:uid="{A4472557-0283-4F84-92B4-C27CC4337856}">
      <formula1>"Localised,District-wide,Regional,National,N/A"</formula1>
    </dataValidation>
    <dataValidation type="list" allowBlank="1" showInputMessage="1" showErrorMessage="1" sqref="L12:L27" xr:uid="{346B02BA-3C27-49B5-953D-FB861E723D1F}">
      <formula1>"Permenant/Irreversible,Permenant/Reversible,Temporary/Irreversible,Temporary/Reversible,N/A"</formula1>
    </dataValidation>
    <dataValidation type="list" allowBlank="1" showInputMessage="1" showErrorMessage="1" sqref="M12:M27 R12:R27" xr:uid="{4C8279A1-9C16-48EF-A533-FF30EBD58455}">
      <formula1>"Significant Positive,Minor Positive,Neutral,Uncertain,Minor Negative,Significant Negative"</formula1>
    </dataValidation>
    <dataValidation type="list" allowBlank="1" showInputMessage="1" showErrorMessage="1" sqref="D12:D27 O12:O27" xr:uid="{83CE8089-234E-4205-92E5-3E0D75597AD1}">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C69D4-C51D-4D06-B881-08FF7E6FDE7B}">
  <sheetPr>
    <tabColor theme="5" tint="0.59999389629810485"/>
  </sheetPr>
  <dimension ref="A1:W27"/>
  <sheetViews>
    <sheetView showGridLines="0" showWhiteSpace="0" topLeftCell="A23" zoomScale="55" zoomScaleNormal="55" zoomScaleSheetLayoutView="51" zoomScalePageLayoutView="20" workbookViewId="0">
      <pane xSplit="2" topLeftCell="L1" activePane="topRight" state="frozen"/>
      <selection activeCell="P6" sqref="P6"/>
      <selection pane="topRight" activeCell="N24" sqref="N24"/>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8.7265625" bestFit="1"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2" max="22" width="0" hidden="1" customWidth="1"/>
    <col min="23" max="23" width="9.1796875" hidden="1" customWidth="1"/>
    <col min="24" max="24" width="0" hidden="1" customWidth="1"/>
  </cols>
  <sheetData>
    <row r="1" spans="1:23">
      <c r="A1" s="7" t="s">
        <v>240</v>
      </c>
      <c r="B1" s="228"/>
      <c r="C1" s="45" t="s">
        <v>180</v>
      </c>
      <c r="D1" s="63"/>
      <c r="E1" s="63"/>
      <c r="F1" s="63"/>
      <c r="G1" s="63"/>
      <c r="H1" s="63"/>
      <c r="I1" s="1"/>
      <c r="J1" s="1"/>
      <c r="K1" s="1"/>
      <c r="L1" s="1"/>
      <c r="M1" s="1"/>
      <c r="N1" s="1"/>
      <c r="O1" s="1"/>
      <c r="P1" s="1"/>
      <c r="Q1" s="1"/>
      <c r="R1" s="1"/>
      <c r="S1" s="1"/>
    </row>
    <row r="2" spans="1:23">
      <c r="A2" s="7" t="s">
        <v>241</v>
      </c>
      <c r="B2" s="228"/>
      <c r="C2" s="45" t="s">
        <v>1517</v>
      </c>
      <c r="D2" s="63"/>
      <c r="E2" s="63"/>
      <c r="F2" s="63"/>
      <c r="G2" s="63"/>
      <c r="H2" s="63"/>
      <c r="I2" s="1"/>
      <c r="J2" s="1"/>
      <c r="K2" s="1"/>
      <c r="L2" s="1"/>
      <c r="M2" s="1"/>
      <c r="N2" s="1"/>
      <c r="O2" s="1"/>
      <c r="P2" s="1"/>
      <c r="Q2" s="1"/>
      <c r="R2" s="1"/>
      <c r="S2" s="1"/>
    </row>
    <row r="3" spans="1:23">
      <c r="A3" s="8" t="s">
        <v>242</v>
      </c>
      <c r="B3" s="229"/>
      <c r="C3" s="45" t="s">
        <v>113</v>
      </c>
      <c r="D3" s="63"/>
      <c r="E3" s="63"/>
      <c r="F3" s="63"/>
      <c r="G3" s="63"/>
      <c r="H3" s="63"/>
      <c r="I3" s="1"/>
      <c r="J3" s="1"/>
      <c r="K3" s="1"/>
      <c r="L3" s="1"/>
      <c r="M3" s="1"/>
      <c r="N3" s="1"/>
      <c r="O3" s="1"/>
      <c r="P3" s="1"/>
      <c r="Q3" s="1"/>
      <c r="R3" s="1"/>
      <c r="S3" s="1"/>
    </row>
    <row r="4" spans="1:23">
      <c r="A4" s="8" t="s">
        <v>243</v>
      </c>
      <c r="B4" s="229"/>
      <c r="C4" s="45" t="s">
        <v>1518</v>
      </c>
      <c r="D4" s="63"/>
      <c r="E4" s="63"/>
      <c r="F4" s="63"/>
      <c r="G4" s="63"/>
      <c r="H4" s="63"/>
      <c r="I4" s="1"/>
      <c r="J4" s="1"/>
      <c r="K4" s="1"/>
      <c r="L4" s="1"/>
      <c r="M4" s="1"/>
      <c r="N4" s="1"/>
      <c r="O4" s="1"/>
      <c r="P4" s="1"/>
      <c r="Q4" s="1"/>
      <c r="R4" s="1"/>
      <c r="S4" s="1"/>
    </row>
    <row r="5" spans="1:23">
      <c r="A5" s="8" t="s">
        <v>244</v>
      </c>
      <c r="B5" s="229"/>
      <c r="C5" s="14" t="s">
        <v>1519</v>
      </c>
      <c r="D5" s="63"/>
      <c r="E5" s="63"/>
      <c r="F5" s="63"/>
      <c r="G5" s="63"/>
      <c r="H5" s="63"/>
      <c r="I5" s="1"/>
      <c r="J5" s="1"/>
      <c r="K5" s="1"/>
      <c r="L5" s="1"/>
      <c r="M5" s="1"/>
      <c r="N5" s="1"/>
      <c r="O5" s="1"/>
      <c r="P5" s="1"/>
      <c r="Q5" s="1"/>
      <c r="R5" s="1"/>
      <c r="S5" s="1"/>
    </row>
    <row r="6" spans="1:23">
      <c r="A6" s="8" t="s">
        <v>245</v>
      </c>
      <c r="B6" s="229"/>
      <c r="C6" s="45" t="s">
        <v>1520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46136</v>
      </c>
      <c r="D9" s="100" t="s">
        <v>405</v>
      </c>
      <c r="E9" s="1"/>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2</v>
      </c>
      <c r="F12" s="217">
        <f ca="1">COUNTIFS(INDIRECT("RAG!$C$"&amp;$W12&amp;":$AX$"&amp;$W12),F$11,RAG!$C$2:$AX$2,$B12)</f>
        <v>0</v>
      </c>
      <c r="G12" s="217">
        <f ca="1">COUNTIFS(INDIRECT("RAG!$C$"&amp;$W12&amp;":$AX$"&amp;$W12),G$11,RAG!$C$2:$AX$2,$B12)</f>
        <v>5</v>
      </c>
      <c r="H12" s="119" t="s">
        <v>418</v>
      </c>
      <c r="I12" s="119" t="s">
        <v>419</v>
      </c>
      <c r="J12" s="119" t="s">
        <v>428</v>
      </c>
      <c r="K12" s="119" t="s">
        <v>421</v>
      </c>
      <c r="L12" s="119" t="s">
        <v>430</v>
      </c>
      <c r="M12" s="218" t="s">
        <v>298</v>
      </c>
      <c r="N12" s="226" t="s">
        <v>2274</v>
      </c>
      <c r="O12" s="227" t="s">
        <v>417</v>
      </c>
      <c r="P12" s="226" t="s">
        <v>598</v>
      </c>
      <c r="Q12" s="81" t="s">
        <v>1472</v>
      </c>
      <c r="R12" s="218" t="s">
        <v>294</v>
      </c>
      <c r="S12" s="221" t="s">
        <v>424</v>
      </c>
      <c r="T12" s="56"/>
      <c r="W12" s="12">
        <f>MATCH($C$1,RAG!$B$1:$B$163, 0)</f>
        <v>99</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1521</v>
      </c>
      <c r="O13" s="65" t="s">
        <v>417</v>
      </c>
      <c r="P13" s="53"/>
      <c r="Q13" s="53"/>
      <c r="R13" s="38" t="s">
        <v>522</v>
      </c>
      <c r="S13" s="67"/>
      <c r="T13" s="57"/>
      <c r="W13" s="12">
        <f>MATCH($C$1,RAG!$B$1:$B$163, 0)</f>
        <v>99</v>
      </c>
    </row>
    <row r="14" spans="1:23" ht="208" customHeight="1">
      <c r="A14" s="189" t="s">
        <v>432</v>
      </c>
      <c r="B14" s="41" t="s">
        <v>31</v>
      </c>
      <c r="C14" s="40" t="s">
        <v>433</v>
      </c>
      <c r="D14" s="11" t="s">
        <v>417</v>
      </c>
      <c r="E14" s="11">
        <f ca="1">COUNTIFS(INDIRECT("RAG!$C$"&amp;$W14&amp;":$AX$"&amp;$W14),E$11,RAG!$C$2:$AX$2,$B14)</f>
        <v>4</v>
      </c>
      <c r="F14" s="11">
        <f ca="1">COUNTIFS(INDIRECT("RAG!$C$"&amp;$W14&amp;":$AX$"&amp;$W14),F$11,RAG!$C$2:$AX$2,$B14)</f>
        <v>1</v>
      </c>
      <c r="G14" s="11">
        <f ca="1">COUNTIFS(INDIRECT("RAG!$C$"&amp;$W14&amp;":$AX$"&amp;$W14),G$11,RAG!$C$2:$AX$2,$B14)</f>
        <v>3</v>
      </c>
      <c r="H14" s="47" t="s">
        <v>230</v>
      </c>
      <c r="I14" s="47" t="s">
        <v>230</v>
      </c>
      <c r="J14" s="47" t="s">
        <v>230</v>
      </c>
      <c r="K14" s="47" t="s">
        <v>230</v>
      </c>
      <c r="L14" s="47" t="s">
        <v>230</v>
      </c>
      <c r="M14" s="38" t="s">
        <v>298</v>
      </c>
      <c r="N14" s="53" t="s">
        <v>1474</v>
      </c>
      <c r="O14" s="65" t="s">
        <v>417</v>
      </c>
      <c r="P14" s="53" t="s">
        <v>435</v>
      </c>
      <c r="Q14" s="46" t="s">
        <v>545</v>
      </c>
      <c r="R14" s="38" t="s">
        <v>295</v>
      </c>
      <c r="S14" s="53"/>
      <c r="T14" s="56"/>
      <c r="W14" s="12">
        <f>MATCH($C$1,RAG!$B$1:$B$163, 0)</f>
        <v>99</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W15" s="12">
        <f>MATCH($C$1,RAG!$B$1:$B$163, 0)</f>
        <v>99</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933</v>
      </c>
      <c r="O16" s="65" t="s">
        <v>417</v>
      </c>
      <c r="P16" s="67"/>
      <c r="Q16" s="67"/>
      <c r="R16" s="38" t="s">
        <v>295</v>
      </c>
      <c r="S16" s="67"/>
      <c r="T16" s="58"/>
      <c r="W16" s="12">
        <f>MATCH($C$1,RAG!$B$1:$B$163, 0)</f>
        <v>99</v>
      </c>
    </row>
    <row r="17" spans="1:23" ht="101.5">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295</v>
      </c>
      <c r="N17" s="53" t="s">
        <v>934</v>
      </c>
      <c r="O17" s="65" t="s">
        <v>417</v>
      </c>
      <c r="P17" s="67"/>
      <c r="Q17" s="66"/>
      <c r="R17" s="38" t="s">
        <v>295</v>
      </c>
      <c r="S17" s="53"/>
      <c r="T17" s="58"/>
      <c r="W17" s="12">
        <f>MATCH($C$1,RAG!$B$1:$B$163, 0)</f>
        <v>99</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1466</v>
      </c>
      <c r="O18" s="65" t="s">
        <v>439</v>
      </c>
      <c r="P18" s="67"/>
      <c r="Q18" s="53"/>
      <c r="R18" s="38" t="s">
        <v>295</v>
      </c>
      <c r="S18" s="67"/>
      <c r="T18" s="56"/>
      <c r="W18" s="12">
        <f>MATCH($C$1,RAG!$B$1:$B$163, 0)</f>
        <v>99</v>
      </c>
    </row>
    <row r="19" spans="1:23" ht="159.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298</v>
      </c>
      <c r="N19" s="53" t="s">
        <v>1467</v>
      </c>
      <c r="O19" s="65" t="s">
        <v>439</v>
      </c>
      <c r="P19" s="53" t="s">
        <v>435</v>
      </c>
      <c r="Q19" s="53" t="s">
        <v>1917</v>
      </c>
      <c r="R19" s="38" t="s">
        <v>295</v>
      </c>
      <c r="S19" s="67"/>
      <c r="T19" s="56"/>
      <c r="W19" s="12">
        <f>MATCH($C$1,RAG!$B$1:$B$163, 0)</f>
        <v>99</v>
      </c>
    </row>
    <row r="20" spans="1:23" ht="183" customHeight="1">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1475</v>
      </c>
      <c r="O20" s="65" t="s">
        <v>439</v>
      </c>
      <c r="P20" s="53"/>
      <c r="Q20" s="53"/>
      <c r="R20" s="38" t="s">
        <v>294</v>
      </c>
      <c r="S20" s="53"/>
      <c r="T20" s="58"/>
      <c r="W20" s="12">
        <f>MATCH($C$1,RAG!$B$1:$B$163, 0)</f>
        <v>99</v>
      </c>
    </row>
    <row r="21" spans="1:23" ht="58">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938</v>
      </c>
      <c r="O21" s="65" t="s">
        <v>417</v>
      </c>
      <c r="P21" s="67"/>
      <c r="Q21" s="53"/>
      <c r="R21" s="38" t="s">
        <v>295</v>
      </c>
      <c r="S21" s="53"/>
      <c r="T21" s="58"/>
      <c r="W21" s="12">
        <f>MATCH($C$1,RAG!$B$1:$B$163, 0)</f>
        <v>99</v>
      </c>
    </row>
    <row r="22" spans="1:23" ht="400.5" customHeight="1">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300</v>
      </c>
      <c r="N22" s="53" t="s">
        <v>2275</v>
      </c>
      <c r="O22" s="65" t="s">
        <v>417</v>
      </c>
      <c r="P22" s="53" t="s">
        <v>528</v>
      </c>
      <c r="Q22" s="53" t="s">
        <v>529</v>
      </c>
      <c r="R22" s="38" t="s">
        <v>300</v>
      </c>
      <c r="S22" s="73" t="s">
        <v>468</v>
      </c>
      <c r="T22" s="56"/>
      <c r="W22" s="12">
        <f>MATCH($C$1,RAG!$B$1:$B$163, 0)</f>
        <v>99</v>
      </c>
    </row>
    <row r="23" spans="1:23" ht="166.5" customHeight="1">
      <c r="A23" s="189" t="s">
        <v>469</v>
      </c>
      <c r="B23" s="41" t="s">
        <v>19</v>
      </c>
      <c r="C23" s="40" t="s">
        <v>470</v>
      </c>
      <c r="D23" s="11" t="s">
        <v>417</v>
      </c>
      <c r="E23" s="11">
        <f ca="1">COUNTIFS(INDIRECT("RAG!$C$"&amp;$W23&amp;":$AX$"&amp;$W23),E$11,RAG!$C$2:$AX$2,$B23)</f>
        <v>1</v>
      </c>
      <c r="F23" s="11">
        <f ca="1">COUNTIFS(INDIRECT("RAG!$C$"&amp;$W23&amp;":$AX$"&amp;$W23),F$11,RAG!$C$2:$AX$2,$B23)</f>
        <v>0</v>
      </c>
      <c r="G23" s="11">
        <f ca="1">COUNTIFS(INDIRECT("RAG!$C$"&amp;$W23&amp;":$AX$"&amp;$W23),G$11,RAG!$C$2:$AX$2,$B23)</f>
        <v>3</v>
      </c>
      <c r="H23" s="47" t="s">
        <v>418</v>
      </c>
      <c r="I23" s="47" t="s">
        <v>458</v>
      </c>
      <c r="J23" s="47" t="s">
        <v>471</v>
      </c>
      <c r="K23" s="47" t="s">
        <v>421</v>
      </c>
      <c r="L23" s="47" t="s">
        <v>430</v>
      </c>
      <c r="M23" s="38" t="s">
        <v>298</v>
      </c>
      <c r="N23" s="53" t="s">
        <v>2110</v>
      </c>
      <c r="O23" s="65" t="s">
        <v>417</v>
      </c>
      <c r="P23" s="72" t="s">
        <v>473</v>
      </c>
      <c r="Q23" s="53" t="s">
        <v>474</v>
      </c>
      <c r="R23" s="38" t="s">
        <v>297</v>
      </c>
      <c r="S23" s="67"/>
      <c r="T23" s="56"/>
      <c r="W23" s="12">
        <f>MATCH($C$1,RAG!$B$1:$B$163, 0)</f>
        <v>99</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2276</v>
      </c>
      <c r="O24" s="65" t="s">
        <v>439</v>
      </c>
      <c r="P24" s="53"/>
      <c r="Q24" s="70"/>
      <c r="R24" s="38" t="s">
        <v>295</v>
      </c>
      <c r="S24" s="53"/>
      <c r="T24" s="58"/>
      <c r="W24" s="12">
        <f>MATCH($C$1,RAG!$B$1:$B$163, 0)</f>
        <v>99</v>
      </c>
    </row>
    <row r="25" spans="1:23" ht="273.75" customHeight="1">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1476</v>
      </c>
      <c r="O25" s="65" t="s">
        <v>439</v>
      </c>
      <c r="P25" s="53" t="s">
        <v>483</v>
      </c>
      <c r="Q25" s="53" t="s">
        <v>484</v>
      </c>
      <c r="R25" s="38" t="s">
        <v>295</v>
      </c>
      <c r="S25" s="67"/>
      <c r="T25" s="58"/>
      <c r="W25" s="12">
        <f>MATCH($C$1,RAG!$B$1:$B$163, 0)</f>
        <v>99</v>
      </c>
    </row>
    <row r="26" spans="1:23" ht="130" customHeight="1">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1477</v>
      </c>
      <c r="O26" s="65" t="s">
        <v>439</v>
      </c>
      <c r="P26" s="46" t="s">
        <v>487</v>
      </c>
      <c r="Q26" s="46" t="s">
        <v>1468</v>
      </c>
      <c r="R26" s="38" t="s">
        <v>295</v>
      </c>
      <c r="S26" s="67"/>
      <c r="T26" s="58"/>
      <c r="W26" s="12">
        <f>MATCH($C$1,RAG!$B$1:$B$163, 0)</f>
        <v>99</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1478</v>
      </c>
      <c r="O27" s="65" t="s">
        <v>417</v>
      </c>
      <c r="P27" s="53" t="s">
        <v>493</v>
      </c>
      <c r="Q27" s="53" t="s">
        <v>494</v>
      </c>
      <c r="R27" s="38" t="s">
        <v>298</v>
      </c>
      <c r="S27" s="67"/>
      <c r="T27" s="58"/>
      <c r="W27" s="12">
        <f>MATCH($C$1,RAG!$B$1:$B$163, 0)</f>
        <v>99</v>
      </c>
    </row>
  </sheetData>
  <sheetProtection algorithmName="SHA-512" hashValue="hBvDX9fIYuOeq10kNdwW70tpyaoqaLgR1Ohcj78UBEbl3xMIh1Gj67QbwhA9xoheNFfn+1rpXeC7Xz/4mJRp0Q==" saltValue="r+57sSmKxIXgJx/OjXVfQA==" spinCount="100000" sheet="1" objects="1" scenarios="1"/>
  <mergeCells count="3">
    <mergeCell ref="A10:C10"/>
    <mergeCell ref="D10:G10"/>
    <mergeCell ref="H10:S10"/>
  </mergeCells>
  <conditionalFormatting sqref="E12:E27">
    <cfRule type="cellIs" dxfId="153" priority="29" operator="greaterThan">
      <formula>0</formula>
    </cfRule>
  </conditionalFormatting>
  <conditionalFormatting sqref="F12:F14 F16:F27">
    <cfRule type="cellIs" dxfId="152" priority="28" operator="greaterThan">
      <formula>0</formula>
    </cfRule>
  </conditionalFormatting>
  <conditionalFormatting sqref="G12:G14 G16:G27">
    <cfRule type="cellIs" dxfId="151" priority="27" operator="greaterThan">
      <formula>0</formula>
    </cfRule>
  </conditionalFormatting>
  <conditionalFormatting sqref="M12:M27">
    <cfRule type="cellIs" dxfId="150" priority="1" operator="equal">
      <formula>"Minor Negative"</formula>
    </cfRule>
    <cfRule type="cellIs" dxfId="149" priority="2" operator="equal">
      <formula>"Significant Negative"</formula>
    </cfRule>
    <cfRule type="cellIs" dxfId="148" priority="3" operator="equal">
      <formula>"Minor Positive"</formula>
    </cfRule>
    <cfRule type="cellIs" dxfId="147" priority="4" operator="equal">
      <formula>"Significant Positive"</formula>
    </cfRule>
    <cfRule type="cellIs" dxfId="146" priority="5" operator="equal">
      <formula>"Neutral"</formula>
    </cfRule>
  </conditionalFormatting>
  <conditionalFormatting sqref="N21">
    <cfRule type="cellIs" dxfId="145" priority="11" operator="equal">
      <formula>"Significant Negative"</formula>
    </cfRule>
    <cfRule type="cellIs" dxfId="144" priority="12" operator="equal">
      <formula>"Minor Negative"</formula>
    </cfRule>
    <cfRule type="cellIs" dxfId="143" priority="13" operator="equal">
      <formula>"Uncertain"</formula>
    </cfRule>
    <cfRule type="cellIs" dxfId="142" priority="14" operator="equal">
      <formula>"Neutral"</formula>
    </cfRule>
    <cfRule type="cellIs" dxfId="141" priority="15" operator="equal">
      <formula>"Minor Positive"</formula>
    </cfRule>
    <cfRule type="cellIs" dxfId="140" priority="16" operator="equal">
      <formula>"Significant Positive"</formula>
    </cfRule>
  </conditionalFormatting>
  <conditionalFormatting sqref="R12:R27">
    <cfRule type="cellIs" dxfId="139" priority="6" operator="equal">
      <formula>"Minor Negative"</formula>
    </cfRule>
    <cfRule type="cellIs" dxfId="138" priority="7" operator="equal">
      <formula>"Significant Negative"</formula>
    </cfRule>
    <cfRule type="cellIs" dxfId="137" priority="8" operator="equal">
      <formula>"Minor Positive"</formula>
    </cfRule>
    <cfRule type="cellIs" dxfId="136" priority="9" operator="equal">
      <formula>"Significant Positive"</formula>
    </cfRule>
    <cfRule type="cellIs" dxfId="135" priority="10" operator="equal">
      <formula>"Neutral"</formula>
    </cfRule>
  </conditionalFormatting>
  <dataValidations count="7">
    <dataValidation type="list" allowBlank="1" showInputMessage="1" showErrorMessage="1" sqref="D12:D27 O12:O27" xr:uid="{6A67D195-AD75-4201-ADCB-CFC1DED32676}">
      <formula1>"Yes,No"</formula1>
    </dataValidation>
    <dataValidation type="list" allowBlank="1" showInputMessage="1" showErrorMessage="1" sqref="R12:R27 M12:M27" xr:uid="{5FC37F29-1A22-413C-91C1-DC8588F9F69C}">
      <formula1>"Significant Positive,Minor Positive,Neutral,Uncertain,Minor Negative,Significant Negative"</formula1>
    </dataValidation>
    <dataValidation type="list" allowBlank="1" showInputMessage="1" showErrorMessage="1" sqref="L12:L27" xr:uid="{DCEAFD7D-88CC-4473-8095-6ABD3B871A09}">
      <formula1>"Permenant/Irreversible,Permenant/Reversible,Temporary/Irreversible,Temporary/Reversible,N/A"</formula1>
    </dataValidation>
    <dataValidation type="list" allowBlank="1" showInputMessage="1" showErrorMessage="1" sqref="K12:K27" xr:uid="{5AD70812-BCEE-4AEA-8074-6C63946F760D}">
      <formula1>"Localised,District-wide,Regional,National,N/A"</formula1>
    </dataValidation>
    <dataValidation type="list" allowBlank="1" showInputMessage="1" showErrorMessage="1" sqref="J12:J27" xr:uid="{A31D4924-4F66-4353-94EA-0AA66096499F}">
      <formula1>"Short(&lt;5yrs),Short/Medium,Medium(10yrs),Medium/Long,Long(20+yrs),N/A"</formula1>
    </dataValidation>
    <dataValidation type="list" allowBlank="1" showInputMessage="1" showErrorMessage="1" sqref="I12:I27" xr:uid="{E6FED976-5992-4F42-9BD9-BF2538A15228}">
      <formula1>"Low,Medium,High,N/A"</formula1>
    </dataValidation>
    <dataValidation type="list" allowBlank="1" showInputMessage="1" showErrorMessage="1" sqref="H12:H27" xr:uid="{2EE69FCC-FA14-4626-8B1B-CFC5E668D55D}">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A5F33-1055-4CDA-9B77-1673A167BAFC}">
  <sheetPr>
    <tabColor theme="5" tint="0.59999389629810485"/>
  </sheetPr>
  <dimension ref="A1:X27"/>
  <sheetViews>
    <sheetView showGridLines="0" showWhiteSpace="0" topLeftCell="L25" zoomScale="85" zoomScaleNormal="85"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182</v>
      </c>
      <c r="D1" s="63"/>
      <c r="E1" s="63"/>
      <c r="F1" s="63"/>
      <c r="G1" s="63"/>
      <c r="H1" s="63"/>
      <c r="I1" s="1"/>
      <c r="J1" s="1"/>
      <c r="K1" s="1"/>
      <c r="L1" s="1"/>
      <c r="M1" s="1"/>
      <c r="N1" s="1"/>
      <c r="O1" s="1"/>
      <c r="P1" s="1"/>
      <c r="Q1" s="1"/>
      <c r="R1" s="1"/>
      <c r="S1" s="1"/>
    </row>
    <row r="2" spans="1:23">
      <c r="A2" s="7" t="s">
        <v>241</v>
      </c>
      <c r="B2" s="228"/>
      <c r="C2" s="45" t="s">
        <v>1522</v>
      </c>
      <c r="D2" s="63"/>
      <c r="E2" s="63"/>
      <c r="F2" s="63"/>
      <c r="G2" s="63"/>
      <c r="H2" s="63"/>
      <c r="I2" s="1"/>
      <c r="J2" s="1"/>
      <c r="K2" s="1"/>
      <c r="L2" s="1"/>
      <c r="M2" s="1"/>
      <c r="N2" s="1"/>
      <c r="O2" s="1"/>
      <c r="P2" s="1"/>
      <c r="Q2" s="1"/>
      <c r="R2" s="1"/>
      <c r="S2" s="1"/>
    </row>
    <row r="3" spans="1:23">
      <c r="A3" s="8" t="s">
        <v>242</v>
      </c>
      <c r="B3" s="229"/>
      <c r="C3" s="45" t="s">
        <v>86</v>
      </c>
      <c r="D3" s="63"/>
      <c r="E3" s="63"/>
      <c r="F3" s="63"/>
      <c r="G3" s="63"/>
      <c r="H3" s="63"/>
      <c r="I3" s="1"/>
      <c r="J3" s="1"/>
      <c r="K3" s="1"/>
      <c r="L3" s="1"/>
      <c r="M3" s="1"/>
      <c r="N3" s="1"/>
      <c r="O3" s="1"/>
      <c r="P3" s="1"/>
      <c r="Q3" s="1"/>
      <c r="R3" s="1"/>
      <c r="S3" s="1"/>
    </row>
    <row r="4" spans="1:23">
      <c r="A4" s="8" t="s">
        <v>243</v>
      </c>
      <c r="B4" s="229"/>
      <c r="C4" s="45" t="s">
        <v>1523</v>
      </c>
      <c r="D4" s="63"/>
      <c r="E4" s="63"/>
      <c r="F4" s="63"/>
      <c r="G4" s="63"/>
      <c r="H4" s="63"/>
      <c r="I4" s="1"/>
      <c r="J4" s="1"/>
      <c r="K4" s="1"/>
      <c r="L4" s="1"/>
      <c r="M4" s="1"/>
      <c r="N4" s="1"/>
      <c r="O4" s="1"/>
      <c r="P4" s="1"/>
      <c r="Q4" s="1"/>
      <c r="R4" s="1"/>
      <c r="S4" s="1"/>
    </row>
    <row r="5" spans="1:23">
      <c r="A5" s="8" t="s">
        <v>244</v>
      </c>
      <c r="B5" s="229"/>
      <c r="C5" s="14" t="s">
        <v>1524</v>
      </c>
      <c r="D5" s="63"/>
      <c r="E5" s="63"/>
      <c r="F5" s="63"/>
      <c r="G5" s="63"/>
      <c r="H5" s="63"/>
      <c r="I5" s="1"/>
      <c r="J5" s="1"/>
      <c r="K5" s="1"/>
      <c r="L5" s="1"/>
      <c r="M5" s="1"/>
      <c r="N5" s="1"/>
      <c r="O5" s="1"/>
      <c r="P5" s="1"/>
      <c r="Q5" s="1"/>
      <c r="R5" s="1"/>
      <c r="S5" s="1"/>
    </row>
    <row r="6" spans="1:23" ht="57" customHeight="1">
      <c r="A6" s="8" t="s">
        <v>245</v>
      </c>
      <c r="B6" s="229"/>
      <c r="C6" s="45" t="s">
        <v>1525</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0</v>
      </c>
      <c r="F12" s="217">
        <f ca="1">COUNTIFS(INDIRECT("RAG!$C$"&amp;$W12&amp;":$AX$"&amp;$W12),F$11,RAG!$C$2:$AX$2,$B12)</f>
        <v>1</v>
      </c>
      <c r="G12" s="217">
        <f ca="1">COUNTIFS(INDIRECT("RAG!$C$"&amp;$W12&amp;":$AX$"&amp;$W12),G$11,RAG!$C$2:$AX$2,$B12)</f>
        <v>6</v>
      </c>
      <c r="H12" s="119" t="s">
        <v>418</v>
      </c>
      <c r="I12" s="119" t="s">
        <v>419</v>
      </c>
      <c r="J12" s="119" t="s">
        <v>428</v>
      </c>
      <c r="K12" s="119" t="s">
        <v>421</v>
      </c>
      <c r="L12" s="119" t="s">
        <v>430</v>
      </c>
      <c r="M12" s="218" t="s">
        <v>298</v>
      </c>
      <c r="N12" s="226" t="s">
        <v>2281</v>
      </c>
      <c r="O12" s="227" t="s">
        <v>417</v>
      </c>
      <c r="P12" s="226" t="s">
        <v>598</v>
      </c>
      <c r="Q12" s="70" t="s">
        <v>638</v>
      </c>
      <c r="R12" s="218" t="s">
        <v>294</v>
      </c>
      <c r="S12" s="221" t="s">
        <v>424</v>
      </c>
      <c r="T12" s="56"/>
      <c r="V12">
        <v>165</v>
      </c>
      <c r="W12" s="12">
        <f>MATCH($C$1,RAG!$B$1:$B149, 0)</f>
        <v>100</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1526</v>
      </c>
      <c r="O13" s="65" t="s">
        <v>417</v>
      </c>
      <c r="P13" s="53"/>
      <c r="Q13" s="53"/>
      <c r="R13" s="38" t="s">
        <v>294</v>
      </c>
      <c r="S13" s="67"/>
      <c r="T13" s="57"/>
      <c r="V13">
        <v>165</v>
      </c>
      <c r="W13" s="12">
        <f>MATCH($C$1,RAG!$B$1:$B150, 0)</f>
        <v>100</v>
      </c>
    </row>
    <row r="14" spans="1:23" ht="208" customHeight="1">
      <c r="A14" s="189" t="s">
        <v>432</v>
      </c>
      <c r="B14" s="41" t="s">
        <v>31</v>
      </c>
      <c r="C14" s="40" t="s">
        <v>433</v>
      </c>
      <c r="D14" s="11" t="s">
        <v>417</v>
      </c>
      <c r="E14" s="11">
        <f ca="1">COUNTIFS(INDIRECT("RAG!$C$"&amp;$W14&amp;":$AX$"&amp;$W14),E$11,RAG!$C$2:$AX$2,$B14)</f>
        <v>4</v>
      </c>
      <c r="F14" s="11">
        <f ca="1">COUNTIFS(INDIRECT("RAG!$C$"&amp;$W14&amp;":$AX$"&amp;$W14),F$11,RAG!$C$2:$AX$2,$B14)</f>
        <v>3</v>
      </c>
      <c r="G14" s="11">
        <f ca="1">COUNTIFS(INDIRECT("RAG!$C$"&amp;$W14&amp;":$AX$"&amp;$W14),G$11,RAG!$C$2:$AX$2,$B14)</f>
        <v>1</v>
      </c>
      <c r="H14" s="47" t="s">
        <v>230</v>
      </c>
      <c r="I14" s="47" t="s">
        <v>230</v>
      </c>
      <c r="J14" s="47" t="s">
        <v>230</v>
      </c>
      <c r="K14" s="47" t="s">
        <v>230</v>
      </c>
      <c r="L14" s="47" t="s">
        <v>230</v>
      </c>
      <c r="M14" s="38" t="s">
        <v>298</v>
      </c>
      <c r="N14" s="53" t="s">
        <v>1527</v>
      </c>
      <c r="O14" s="65" t="s">
        <v>417</v>
      </c>
      <c r="P14" s="53" t="s">
        <v>435</v>
      </c>
      <c r="Q14" s="70" t="s">
        <v>545</v>
      </c>
      <c r="R14" s="38" t="s">
        <v>295</v>
      </c>
      <c r="S14" s="53"/>
      <c r="T14" s="56"/>
      <c r="V14">
        <v>165</v>
      </c>
      <c r="W14" s="12">
        <f>MATCH($C$1,RAG!$B$1:$B151, 0)</f>
        <v>100</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V15">
        <v>165</v>
      </c>
      <c r="W15" s="12">
        <f>MATCH($C$1,RAG!$B$1:$B152, 0)</f>
        <v>100</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V16">
        <v>165</v>
      </c>
      <c r="W16" s="12">
        <f>MATCH($C$1,RAG!$B$1:$B153, 0)</f>
        <v>100</v>
      </c>
    </row>
    <row r="17" spans="1:23" ht="12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2282</v>
      </c>
      <c r="O17" s="65" t="s">
        <v>417</v>
      </c>
      <c r="P17" s="67"/>
      <c r="Q17" s="66"/>
      <c r="R17" s="38" t="s">
        <v>294</v>
      </c>
      <c r="S17" s="53"/>
      <c r="T17" s="58"/>
      <c r="V17">
        <v>165</v>
      </c>
      <c r="W17" s="12">
        <f>MATCH($C$1,RAG!$B$1:$B154, 0)</f>
        <v>100</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1528</v>
      </c>
      <c r="O18" s="65" t="s">
        <v>439</v>
      </c>
      <c r="P18" s="67"/>
      <c r="Q18" s="53"/>
      <c r="R18" s="38" t="s">
        <v>295</v>
      </c>
      <c r="S18" s="67"/>
      <c r="T18" s="56"/>
      <c r="V18">
        <v>165</v>
      </c>
      <c r="W18" s="12">
        <f>MATCH($C$1,RAG!$B$1:$B155, 0)</f>
        <v>100</v>
      </c>
    </row>
    <row r="19" spans="1:23" ht="159.5">
      <c r="A19" s="189" t="s">
        <v>451</v>
      </c>
      <c r="B19" s="41" t="s">
        <v>11</v>
      </c>
      <c r="C19" s="40" t="s">
        <v>452</v>
      </c>
      <c r="D19" s="11" t="s">
        <v>439</v>
      </c>
      <c r="E19" s="11">
        <f ca="1">COUNTIFS(INDIRECT("RAG!$C$"&amp;$W19&amp;":$AX$"&amp;$W19),E$11,RAG!$C$2:$AX$2,$B19)</f>
        <v>3</v>
      </c>
      <c r="F19" s="11">
        <f ca="1">COUNTIFS(INDIRECT("RAG!$C$"&amp;$W19&amp;":$AX$"&amp;$W19),F$11,RAG!$C$2:$AX$2,$B19)</f>
        <v>2</v>
      </c>
      <c r="G19" s="11">
        <f ca="1">COUNTIFS(INDIRECT("RAG!$C$"&amp;$W19&amp;":$AX$"&amp;$W19),G$11,RAG!$C$2:$AX$2,$B19)</f>
        <v>0</v>
      </c>
      <c r="H19" s="47" t="s">
        <v>230</v>
      </c>
      <c r="I19" s="47" t="s">
        <v>230</v>
      </c>
      <c r="J19" s="47" t="s">
        <v>230</v>
      </c>
      <c r="K19" s="47" t="s">
        <v>230</v>
      </c>
      <c r="L19" s="47" t="s">
        <v>230</v>
      </c>
      <c r="M19" s="42" t="s">
        <v>295</v>
      </c>
      <c r="N19" s="53" t="s">
        <v>1529</v>
      </c>
      <c r="O19" s="65" t="s">
        <v>439</v>
      </c>
      <c r="P19" s="53" t="s">
        <v>435</v>
      </c>
      <c r="Q19" s="53" t="s">
        <v>1917</v>
      </c>
      <c r="R19" s="38" t="s">
        <v>295</v>
      </c>
      <c r="S19" s="67"/>
      <c r="T19" s="56"/>
      <c r="V19">
        <v>165</v>
      </c>
      <c r="W19" s="12">
        <f>MATCH($C$1,RAG!$B$1:$B156, 0)</f>
        <v>100</v>
      </c>
    </row>
    <row r="20" spans="1:23" ht="87">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1530</v>
      </c>
      <c r="O20" s="65" t="s">
        <v>439</v>
      </c>
      <c r="P20" s="53"/>
      <c r="Q20" s="53"/>
      <c r="R20" s="38" t="s">
        <v>294</v>
      </c>
      <c r="S20" s="53"/>
      <c r="T20" s="58"/>
      <c r="V20">
        <v>165</v>
      </c>
      <c r="W20" s="12">
        <f>MATCH($C$1,RAG!$B$1:$B157, 0)</f>
        <v>100</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1531</v>
      </c>
      <c r="O21" s="65" t="s">
        <v>417</v>
      </c>
      <c r="P21" s="67"/>
      <c r="Q21" s="53"/>
      <c r="R21" s="38" t="s">
        <v>295</v>
      </c>
      <c r="S21" s="53"/>
      <c r="T21" s="58"/>
      <c r="V21">
        <v>165</v>
      </c>
      <c r="W21" s="12">
        <f>MATCH($C$1,RAG!$B$1:$B158, 0)</f>
        <v>100</v>
      </c>
    </row>
    <row r="22" spans="1:23" ht="406">
      <c r="A22" s="189" t="s">
        <v>463</v>
      </c>
      <c r="B22" s="41" t="s">
        <v>15</v>
      </c>
      <c r="C22" s="40" t="s">
        <v>464</v>
      </c>
      <c r="D22" s="11" t="s">
        <v>417</v>
      </c>
      <c r="E22" s="11">
        <f ca="1">COUNTIFS(INDIRECT("RAG!$C$"&amp;$W22&amp;":$AX$"&amp;$W22),E$11,RAG!$C$2:$AX$2,$B22)</f>
        <v>1</v>
      </c>
      <c r="F22" s="11">
        <f ca="1">COUNTIFS(INDIRECT("RAG!$C$"&amp;$W22&amp;":$AX$"&amp;$W22),F$11,RAG!$C$2:$AX$2,$B22)</f>
        <v>3</v>
      </c>
      <c r="G22" s="11">
        <f ca="1">COUNTIFS(INDIRECT("RAG!$C$"&amp;$W22&amp;":$AX$"&amp;$W22),G$11,RAG!$C$2:$AX$2,$B22)</f>
        <v>1</v>
      </c>
      <c r="H22" s="47" t="s">
        <v>418</v>
      </c>
      <c r="I22" s="47" t="s">
        <v>458</v>
      </c>
      <c r="J22" s="47" t="s">
        <v>428</v>
      </c>
      <c r="K22" s="47" t="s">
        <v>421</v>
      </c>
      <c r="L22" s="47" t="s">
        <v>430</v>
      </c>
      <c r="M22" s="38" t="s">
        <v>298</v>
      </c>
      <c r="N22" s="53" t="s">
        <v>1532</v>
      </c>
      <c r="O22" s="65" t="s">
        <v>417</v>
      </c>
      <c r="P22" s="53" t="s">
        <v>466</v>
      </c>
      <c r="Q22" s="53" t="s">
        <v>2266</v>
      </c>
      <c r="R22" s="38" t="s">
        <v>298</v>
      </c>
      <c r="S22" s="73" t="s">
        <v>468</v>
      </c>
      <c r="T22" s="56"/>
      <c r="V22">
        <v>165</v>
      </c>
      <c r="W22" s="12">
        <f>MATCH($C$1,RAG!$B$1:$B159, 0)</f>
        <v>100</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2283</v>
      </c>
      <c r="O23" s="65" t="s">
        <v>417</v>
      </c>
      <c r="P23" s="72" t="s">
        <v>473</v>
      </c>
      <c r="Q23" s="53" t="s">
        <v>474</v>
      </c>
      <c r="R23" s="38" t="s">
        <v>297</v>
      </c>
      <c r="S23" s="67"/>
      <c r="T23" s="56"/>
      <c r="V23">
        <v>165</v>
      </c>
      <c r="W23" s="12">
        <f>MATCH($C$1,RAG!$B$1:$B160, 0)</f>
        <v>100</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2284</v>
      </c>
      <c r="O24" s="65" t="s">
        <v>439</v>
      </c>
      <c r="P24" s="53"/>
      <c r="Q24" s="70"/>
      <c r="R24" s="38" t="s">
        <v>295</v>
      </c>
      <c r="S24" s="53"/>
      <c r="T24" s="58"/>
      <c r="V24">
        <v>165</v>
      </c>
      <c r="W24" s="12">
        <f>MATCH($C$1,RAG!$B$1:$B161, 0)</f>
        <v>100</v>
      </c>
    </row>
    <row r="25" spans="1:23" ht="319">
      <c r="A25" s="46" t="s">
        <v>480</v>
      </c>
      <c r="B25" s="41" t="s">
        <v>22</v>
      </c>
      <c r="C25" s="40" t="s">
        <v>481</v>
      </c>
      <c r="D25" s="11" t="s">
        <v>417</v>
      </c>
      <c r="E25" s="11">
        <f ca="1">COUNTIFS(INDIRECT("RAG!$C$"&amp;$W25&amp;":$AX$"&amp;$W25),E$11,RAG!$C$2:$AX$2,$B25)</f>
        <v>1</v>
      </c>
      <c r="F25" s="11">
        <f ca="1">COUNTIFS(INDIRECT("RAG!$C$"&amp;$W25&amp;":$AX$"&amp;$W25),F$11,RAG!$C$2:$AX$2,$B25)</f>
        <v>1</v>
      </c>
      <c r="G25" s="11">
        <f ca="1">COUNTIFS(INDIRECT("RAG!$C$"&amp;$W25&amp;":$AX$"&amp;$W25),G$11,RAG!$C$2:$AX$2,$B25)</f>
        <v>0</v>
      </c>
      <c r="H25" s="47" t="s">
        <v>418</v>
      </c>
      <c r="I25" s="47" t="s">
        <v>419</v>
      </c>
      <c r="J25" s="47" t="s">
        <v>428</v>
      </c>
      <c r="K25" s="47" t="s">
        <v>421</v>
      </c>
      <c r="L25" s="47" t="s">
        <v>430</v>
      </c>
      <c r="M25" s="38" t="s">
        <v>300</v>
      </c>
      <c r="N25" s="53" t="s">
        <v>1657</v>
      </c>
      <c r="O25" s="65" t="s">
        <v>439</v>
      </c>
      <c r="P25" s="53" t="s">
        <v>483</v>
      </c>
      <c r="Q25" s="53" t="s">
        <v>2227</v>
      </c>
      <c r="R25" s="38" t="s">
        <v>300</v>
      </c>
      <c r="S25" s="67"/>
      <c r="T25" s="58"/>
      <c r="V25">
        <v>165</v>
      </c>
      <c r="W25" s="12">
        <f>MATCH($C$1,RAG!$B$1:$B162, 0)</f>
        <v>100</v>
      </c>
    </row>
    <row r="26" spans="1:23" ht="174">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2285</v>
      </c>
      <c r="O26" s="65" t="s">
        <v>439</v>
      </c>
      <c r="P26" s="46" t="s">
        <v>487</v>
      </c>
      <c r="Q26" s="46" t="s">
        <v>516</v>
      </c>
      <c r="R26" s="38" t="s">
        <v>295</v>
      </c>
      <c r="S26" s="67"/>
      <c r="T26" s="58"/>
      <c r="V26">
        <v>165</v>
      </c>
      <c r="W26" s="12">
        <f>MATCH($C$1,RAG!$B$1:$B163, 0)</f>
        <v>100</v>
      </c>
    </row>
    <row r="27" spans="1:23" ht="208.5" customHeight="1">
      <c r="A27" s="189" t="s">
        <v>489</v>
      </c>
      <c r="B27" s="41" t="s">
        <v>28</v>
      </c>
      <c r="C27" s="40" t="s">
        <v>490</v>
      </c>
      <c r="D27" s="11" t="s">
        <v>417</v>
      </c>
      <c r="E27" s="11">
        <f ca="1">COUNTIFS(INDIRECT("RAG!$C$"&amp;$W27&amp;":$AX$"&amp;$W27),E$11,RAG!$C$2:$AX$2,$B27)</f>
        <v>0</v>
      </c>
      <c r="F27" s="11">
        <f ca="1">COUNTIFS(INDIRECT("RAG!$C$"&amp;$W27&amp;":$AX$"&amp;$W27),F$11,RAG!$C$2:$AX$2,$B27)</f>
        <v>1</v>
      </c>
      <c r="G27" s="11">
        <f ca="1">COUNTIFS(INDIRECT("RAG!$C$"&amp;$W27&amp;":$AX$"&amp;$W27),G$11,RAG!$C$2:$AX$2,$B27)</f>
        <v>1</v>
      </c>
      <c r="H27" s="47" t="s">
        <v>230</v>
      </c>
      <c r="I27" s="47" t="s">
        <v>230</v>
      </c>
      <c r="J27" s="47" t="s">
        <v>230</v>
      </c>
      <c r="K27" s="47" t="s">
        <v>230</v>
      </c>
      <c r="L27" s="47" t="s">
        <v>230</v>
      </c>
      <c r="M27" s="38" t="s">
        <v>300</v>
      </c>
      <c r="N27" s="53" t="s">
        <v>517</v>
      </c>
      <c r="O27" s="65" t="s">
        <v>417</v>
      </c>
      <c r="P27" s="53" t="s">
        <v>493</v>
      </c>
      <c r="Q27" s="53" t="s">
        <v>518</v>
      </c>
      <c r="R27" s="38" t="s">
        <v>297</v>
      </c>
      <c r="S27" s="67"/>
      <c r="T27" s="58"/>
      <c r="V27">
        <v>165</v>
      </c>
      <c r="W27" s="12">
        <f>MATCH($C$1,RAG!$B$1:$B164, 0)</f>
        <v>100</v>
      </c>
    </row>
  </sheetData>
  <sheetProtection algorithmName="SHA-512" hashValue="IK9+pit0wtLymfgdIuVtwdPDueMc022MFchF8TpvgcxCnSFFOK4R/dwnndvEiNYDUarL1wZxRbX44W4ZFu2JWQ==" saltValue="H0U9xfL9/2l0VI/1h9r42g==" spinCount="100000" sheet="1" objects="1" scenarios="1"/>
  <mergeCells count="3">
    <mergeCell ref="A10:C10"/>
    <mergeCell ref="D10:G10"/>
    <mergeCell ref="H10:S10"/>
  </mergeCells>
  <conditionalFormatting sqref="E12:E27">
    <cfRule type="cellIs" dxfId="134" priority="38" operator="greaterThan">
      <formula>0</formula>
    </cfRule>
  </conditionalFormatting>
  <conditionalFormatting sqref="F12:F14 F16:F27">
    <cfRule type="cellIs" dxfId="133" priority="37" operator="greaterThan">
      <formula>0</formula>
    </cfRule>
  </conditionalFormatting>
  <conditionalFormatting sqref="G12:G14 G16:G27">
    <cfRule type="cellIs" dxfId="132" priority="36" operator="greaterThan">
      <formula>0</formula>
    </cfRule>
  </conditionalFormatting>
  <conditionalFormatting sqref="M12:M27">
    <cfRule type="cellIs" dxfId="131" priority="11" operator="equal">
      <formula>"Minor Negative"</formula>
    </cfRule>
    <cfRule type="cellIs" dxfId="130" priority="12" operator="equal">
      <formula>"Significant Negative"</formula>
    </cfRule>
    <cfRule type="cellIs" dxfId="129" priority="13" operator="equal">
      <formula>"Minor Positive"</formula>
    </cfRule>
    <cfRule type="cellIs" dxfId="128" priority="14" operator="equal">
      <formula>"Significant Positive"</formula>
    </cfRule>
    <cfRule type="cellIs" dxfId="127" priority="15" operator="equal">
      <formula>"Neutral"</formula>
    </cfRule>
  </conditionalFormatting>
  <conditionalFormatting sqref="N21">
    <cfRule type="cellIs" dxfId="126" priority="39" operator="equal">
      <formula>"Significant Negative"</formula>
    </cfRule>
    <cfRule type="cellIs" dxfId="125" priority="40" operator="equal">
      <formula>"Minor Negative"</formula>
    </cfRule>
    <cfRule type="cellIs" dxfId="124" priority="41" operator="equal">
      <formula>"Uncertain"</formula>
    </cfRule>
    <cfRule type="cellIs" dxfId="123" priority="42" operator="equal">
      <formula>"Neutral"</formula>
    </cfRule>
    <cfRule type="cellIs" dxfId="122" priority="43" operator="equal">
      <formula>"Minor Positive"</formula>
    </cfRule>
    <cfRule type="cellIs" dxfId="121" priority="44" operator="equal">
      <formula>"Significant Positive"</formula>
    </cfRule>
  </conditionalFormatting>
  <conditionalFormatting sqref="R12:R27">
    <cfRule type="cellIs" dxfId="120" priority="1" operator="equal">
      <formula>"Minor Negative"</formula>
    </cfRule>
    <cfRule type="cellIs" dxfId="119" priority="2" operator="equal">
      <formula>"Significant Negative"</formula>
    </cfRule>
    <cfRule type="cellIs" dxfId="118" priority="3" operator="equal">
      <formula>"Minor Positive"</formula>
    </cfRule>
    <cfRule type="cellIs" dxfId="117" priority="4" operator="equal">
      <formula>"Significant Positive"</formula>
    </cfRule>
    <cfRule type="cellIs" dxfId="116" priority="5" operator="equal">
      <formula>"Neutral"</formula>
    </cfRule>
  </conditionalFormatting>
  <dataValidations count="7">
    <dataValidation type="list" allowBlank="1" showInputMessage="1" showErrorMessage="1" sqref="D12:D27 O12:O27" xr:uid="{E7784B27-A095-4DAC-BE64-9984E7FC7D3E}">
      <formula1>"Yes,No"</formula1>
    </dataValidation>
    <dataValidation type="list" allowBlank="1" showInputMessage="1" showErrorMessage="1" sqref="M12:M27 R12:R27" xr:uid="{63D145A0-FADC-4E38-8F24-8F7FDECC61D8}">
      <formula1>"Significant Positive,Minor Positive,Neutral,Uncertain,Minor Negative,Significant Negative"</formula1>
    </dataValidation>
    <dataValidation type="list" allowBlank="1" showInputMessage="1" showErrorMessage="1" sqref="L12:L27" xr:uid="{BC6D9346-D520-4DA4-8400-3735434A9806}">
      <formula1>"Permenant/Irreversible,Permenant/Reversible,Temporary/Irreversible,Temporary/Reversible,N/A"</formula1>
    </dataValidation>
    <dataValidation type="list" allowBlank="1" showInputMessage="1" showErrorMessage="1" sqref="K12:K27" xr:uid="{3BB6E7B6-E1C6-4DD9-A8D3-CA865EB48426}">
      <formula1>"Localised,District-wide,Regional,National,N/A"</formula1>
    </dataValidation>
    <dataValidation type="list" allowBlank="1" showInputMessage="1" showErrorMessage="1" sqref="J12:J27" xr:uid="{005CD010-9B42-44B8-A8BD-5F9EAD102932}">
      <formula1>"Short(&lt;5yrs),Short/Medium,Medium(10yrs),Medium/Long,Long(20+yrs),N/A"</formula1>
    </dataValidation>
    <dataValidation type="list" allowBlank="1" showInputMessage="1" showErrorMessage="1" sqref="I12:I27" xr:uid="{BA62417C-0F89-435A-863E-37D5FBAD4D61}">
      <formula1>"Low,Medium,High,N/A"</formula1>
    </dataValidation>
    <dataValidation type="list" allowBlank="1" showInputMessage="1" showErrorMessage="1" sqref="H12:H27" xr:uid="{81C006FB-6F4F-45A0-9F1A-8733003663FC}">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6752-59EA-4967-A186-CBD5CB2EFB5E}">
  <sheetPr>
    <tabColor theme="5" tint="0.59999389629810485"/>
  </sheetPr>
  <dimension ref="A1:X27"/>
  <sheetViews>
    <sheetView showGridLines="0" showWhiteSpace="0" topLeftCell="D4" zoomScale="60" zoomScaleNormal="60" zoomScaleSheetLayoutView="51" zoomScalePageLayoutView="20" workbookViewId="0">
      <selection activeCell="AA12" sqref="AA12"/>
    </sheetView>
  </sheetViews>
  <sheetFormatPr defaultRowHeight="14.5"/>
  <cols>
    <col min="1" max="1" width="55.1796875" customWidth="1"/>
    <col min="2" max="2" width="15.81640625" hidden="1" customWidth="1"/>
    <col min="3" max="3" width="91.1796875" customWidth="1"/>
    <col min="4" max="4" width="14.54296875" customWidth="1"/>
    <col min="5" max="5" width="3.81640625" bestFit="1" customWidth="1"/>
    <col min="6" max="6" width="3.81640625" customWidth="1"/>
    <col min="7"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customWidth="1"/>
  </cols>
  <sheetData>
    <row r="1" spans="1:23">
      <c r="A1" s="7" t="s">
        <v>240</v>
      </c>
      <c r="B1" s="228"/>
      <c r="C1" s="45" t="s">
        <v>1533</v>
      </c>
      <c r="D1" s="63"/>
      <c r="E1" s="63"/>
      <c r="F1" s="63"/>
      <c r="G1" s="63"/>
      <c r="H1" s="63"/>
      <c r="I1" s="1"/>
      <c r="J1" s="1"/>
      <c r="K1" s="1"/>
      <c r="L1" s="1"/>
      <c r="M1" s="1"/>
      <c r="N1" s="1"/>
      <c r="O1" s="1"/>
      <c r="P1" s="1"/>
      <c r="Q1" s="1"/>
      <c r="R1" s="1"/>
      <c r="S1" s="1"/>
    </row>
    <row r="2" spans="1:23">
      <c r="A2" s="7" t="s">
        <v>241</v>
      </c>
      <c r="B2" s="228"/>
      <c r="C2" s="45" t="s">
        <v>1534</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1535</v>
      </c>
      <c r="D4" s="63"/>
      <c r="E4" s="63"/>
      <c r="F4" s="63"/>
      <c r="G4" s="63"/>
      <c r="H4" s="63"/>
      <c r="I4" s="1"/>
      <c r="J4" s="1"/>
      <c r="K4" s="1"/>
      <c r="L4" s="1"/>
      <c r="M4" s="1"/>
      <c r="N4" s="1"/>
      <c r="O4" s="1"/>
      <c r="P4" s="1"/>
      <c r="Q4" s="1"/>
      <c r="R4" s="1"/>
      <c r="S4" s="1"/>
    </row>
    <row r="5" spans="1:23">
      <c r="A5" s="8" t="s">
        <v>244</v>
      </c>
      <c r="B5" s="229"/>
      <c r="C5" s="14" t="s">
        <v>1536</v>
      </c>
      <c r="D5" s="63"/>
      <c r="E5" s="63"/>
      <c r="F5" s="63"/>
      <c r="G5" s="63"/>
      <c r="H5" s="63"/>
      <c r="I5" s="1"/>
      <c r="J5" s="1"/>
      <c r="K5" s="1"/>
      <c r="L5" s="1"/>
      <c r="M5" s="1"/>
      <c r="N5" s="1"/>
      <c r="O5" s="1"/>
      <c r="P5" s="1"/>
      <c r="Q5" s="1"/>
      <c r="R5" s="1"/>
      <c r="S5" s="1"/>
    </row>
    <row r="6" spans="1:23" ht="57" customHeight="1">
      <c r="A6" s="8" t="s">
        <v>245</v>
      </c>
      <c r="B6" s="229"/>
      <c r="C6" s="45" t="s">
        <v>1537</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4</v>
      </c>
      <c r="F12" s="217">
        <f ca="1">COUNTIFS(INDIRECT("RAG!$C$"&amp;$W12&amp;":$AX$"&amp;$W12),F$11,RAG!$C$2:$AX$2,$B12)</f>
        <v>1</v>
      </c>
      <c r="G12" s="217">
        <f ca="1">COUNTIFS(INDIRECT("RAG!$C$"&amp;$W12&amp;":$AX$"&amp;$W12),G$11,RAG!$C$2:$AX$2,$B12)</f>
        <v>2</v>
      </c>
      <c r="H12" s="119" t="s">
        <v>418</v>
      </c>
      <c r="I12" s="119" t="s">
        <v>419</v>
      </c>
      <c r="J12" s="119" t="s">
        <v>428</v>
      </c>
      <c r="K12" s="119" t="s">
        <v>421</v>
      </c>
      <c r="L12" s="119" t="s">
        <v>430</v>
      </c>
      <c r="M12" s="218" t="s">
        <v>298</v>
      </c>
      <c r="N12" s="226" t="s">
        <v>2286</v>
      </c>
      <c r="O12" s="227" t="s">
        <v>417</v>
      </c>
      <c r="P12" s="226" t="s">
        <v>423</v>
      </c>
      <c r="Q12" s="110" t="s">
        <v>2287</v>
      </c>
      <c r="R12" s="218" t="s">
        <v>294</v>
      </c>
      <c r="S12" s="221" t="s">
        <v>424</v>
      </c>
      <c r="T12" s="56"/>
      <c r="V12">
        <v>101</v>
      </c>
      <c r="W12">
        <v>101</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1538</v>
      </c>
      <c r="O13" s="65" t="s">
        <v>417</v>
      </c>
      <c r="P13" s="53"/>
      <c r="Q13" s="53"/>
      <c r="R13" s="38" t="s">
        <v>522</v>
      </c>
      <c r="S13" s="67"/>
      <c r="T13" s="57"/>
      <c r="V13">
        <v>101</v>
      </c>
      <c r="W13">
        <v>101</v>
      </c>
    </row>
    <row r="14" spans="1:23" ht="208" customHeight="1">
      <c r="A14" s="189" t="s">
        <v>432</v>
      </c>
      <c r="B14" s="41" t="s">
        <v>31</v>
      </c>
      <c r="C14" s="40" t="s">
        <v>433</v>
      </c>
      <c r="D14" s="11" t="s">
        <v>417</v>
      </c>
      <c r="E14" s="11">
        <f ca="1">COUNTIFS(INDIRECT("RAG!$C$"&amp;$W14&amp;":$AX$"&amp;$W14),E$11,RAG!$C$2:$AX$2,$B14)</f>
        <v>2</v>
      </c>
      <c r="F14" s="11">
        <f ca="1">COUNTIFS(INDIRECT("RAG!$C$"&amp;$W14&amp;":$AX$"&amp;$W14),F$11,RAG!$C$2:$AX$2,$B14)</f>
        <v>2</v>
      </c>
      <c r="G14" s="11">
        <f ca="1">COUNTIFS(INDIRECT("RAG!$C$"&amp;$W14&amp;":$AX$"&amp;$W14),G$11,RAG!$C$2:$AX$2,$B14)</f>
        <v>4</v>
      </c>
      <c r="H14" s="47" t="s">
        <v>230</v>
      </c>
      <c r="I14" s="47" t="s">
        <v>230</v>
      </c>
      <c r="J14" s="47" t="s">
        <v>230</v>
      </c>
      <c r="K14" s="47" t="s">
        <v>230</v>
      </c>
      <c r="L14" s="47" t="s">
        <v>230</v>
      </c>
      <c r="M14" s="38" t="s">
        <v>295</v>
      </c>
      <c r="N14" s="53" t="s">
        <v>1539</v>
      </c>
      <c r="O14" s="65" t="s">
        <v>417</v>
      </c>
      <c r="P14" s="53" t="s">
        <v>435</v>
      </c>
      <c r="Q14" s="46" t="s">
        <v>436</v>
      </c>
      <c r="R14" s="38" t="s">
        <v>295</v>
      </c>
      <c r="S14" s="53"/>
      <c r="T14" s="56"/>
      <c r="V14">
        <v>101</v>
      </c>
      <c r="W14">
        <v>101</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V15">
        <v>101</v>
      </c>
      <c r="W15">
        <v>101</v>
      </c>
    </row>
    <row r="16" spans="1:23" ht="87">
      <c r="A16" s="189" t="s">
        <v>441</v>
      </c>
      <c r="B16" s="41" t="s">
        <v>32</v>
      </c>
      <c r="C16" s="40" t="s">
        <v>442</v>
      </c>
      <c r="D16" s="11" t="s">
        <v>417</v>
      </c>
      <c r="E16" s="11">
        <f ca="1">COUNTIFS(INDIRECT("RAG!$C$"&amp;$W16&amp;":$AX$"&amp;$W16),E$11,RAG!$C$2:$AX$2,$B16)</f>
        <v>1</v>
      </c>
      <c r="F16" s="11">
        <f ca="1">COUNTIFS(INDIRECT("RAG!$C$"&amp;$W16&amp;":$AX$"&amp;$W16),F$11,RAG!$C$2:$AX$2,$B16)</f>
        <v>0</v>
      </c>
      <c r="G16" s="11">
        <f ca="1">COUNTIFS(INDIRECT("RAG!$C$"&amp;$W16&amp;":$AX$"&amp;$W16),G$11,RAG!$C$2:$AX$2,$B16)</f>
        <v>0</v>
      </c>
      <c r="H16" s="47" t="s">
        <v>230</v>
      </c>
      <c r="I16" s="47" t="s">
        <v>230</v>
      </c>
      <c r="J16" s="47" t="s">
        <v>230</v>
      </c>
      <c r="K16" s="47" t="s">
        <v>230</v>
      </c>
      <c r="L16" s="47" t="s">
        <v>230</v>
      </c>
      <c r="M16" s="38" t="s">
        <v>295</v>
      </c>
      <c r="N16" s="53" t="s">
        <v>673</v>
      </c>
      <c r="O16" s="65" t="s">
        <v>417</v>
      </c>
      <c r="P16" s="67"/>
      <c r="Q16" s="67"/>
      <c r="R16" s="38" t="s">
        <v>295</v>
      </c>
      <c r="S16" s="67"/>
      <c r="T16" s="58"/>
      <c r="V16">
        <v>101</v>
      </c>
      <c r="W16">
        <v>101</v>
      </c>
    </row>
    <row r="17" spans="1:23" ht="129" customHeight="1">
      <c r="A17" s="189" t="s">
        <v>444</v>
      </c>
      <c r="B17" s="41" t="s">
        <v>7</v>
      </c>
      <c r="C17" s="40" t="s">
        <v>445</v>
      </c>
      <c r="D17" s="11" t="s">
        <v>417</v>
      </c>
      <c r="E17" s="11">
        <f ca="1">COUNTIFS(INDIRECT("RAG!$C$"&amp;$W17&amp;":$AX$"&amp;$W17),E$11,RAG!$C$2:$AX$2,$B17)</f>
        <v>1</v>
      </c>
      <c r="F17" s="11">
        <f ca="1">COUNTIFS(INDIRECT("RAG!$C$"&amp;$W17&amp;":$AX$"&amp;$W17),F$11,RAG!$C$2:$AX$2,$B17)</f>
        <v>0</v>
      </c>
      <c r="G17" s="11">
        <f ca="1">COUNTIFS(INDIRECT("RAG!$C$"&amp;$W17&amp;":$AX$"&amp;$W17),G$11,RAG!$C$2:$AX$2,$B17)</f>
        <v>1</v>
      </c>
      <c r="H17" s="47" t="s">
        <v>446</v>
      </c>
      <c r="I17" s="47" t="s">
        <v>427</v>
      </c>
      <c r="J17" s="47" t="s">
        <v>428</v>
      </c>
      <c r="K17" s="47" t="s">
        <v>421</v>
      </c>
      <c r="L17" s="47" t="s">
        <v>430</v>
      </c>
      <c r="M17" s="38" t="s">
        <v>294</v>
      </c>
      <c r="N17" s="53" t="s">
        <v>2288</v>
      </c>
      <c r="O17" s="65" t="s">
        <v>417</v>
      </c>
      <c r="P17" s="67"/>
      <c r="Q17" s="66"/>
      <c r="R17" s="38" t="s">
        <v>294</v>
      </c>
      <c r="S17" s="53"/>
      <c r="T17" s="58"/>
      <c r="V17">
        <v>101</v>
      </c>
      <c r="W17">
        <v>101</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294</v>
      </c>
      <c r="N18" s="53" t="s">
        <v>1540</v>
      </c>
      <c r="O18" s="65" t="s">
        <v>417</v>
      </c>
      <c r="P18" s="67"/>
      <c r="Q18" s="53"/>
      <c r="R18" s="38" t="s">
        <v>294</v>
      </c>
      <c r="S18" s="46" t="s">
        <v>2017</v>
      </c>
      <c r="T18" s="56"/>
      <c r="V18">
        <v>101</v>
      </c>
      <c r="W18">
        <v>101</v>
      </c>
    </row>
    <row r="19" spans="1:23" ht="159.5">
      <c r="A19" s="189" t="s">
        <v>451</v>
      </c>
      <c r="B19" s="41" t="s">
        <v>11</v>
      </c>
      <c r="C19" s="40" t="s">
        <v>452</v>
      </c>
      <c r="D19" s="11" t="s">
        <v>439</v>
      </c>
      <c r="E19" s="11">
        <f ca="1">COUNTIFS(INDIRECT("RAG!$C$"&amp;$W19&amp;":$AX$"&amp;$W19),E$11,RAG!$C$2:$AX$2,$B19)</f>
        <v>1</v>
      </c>
      <c r="F19" s="11">
        <f ca="1">COUNTIFS(INDIRECT("RAG!$C$"&amp;$W19&amp;":$AX$"&amp;$W19),F$11,RAG!$C$2:$AX$2,$B19)</f>
        <v>3</v>
      </c>
      <c r="G19" s="11">
        <f ca="1">COUNTIFS(INDIRECT("RAG!$C$"&amp;$W19&amp;":$AX$"&amp;$W19),G$11,RAG!$C$2:$AX$2,$B19)</f>
        <v>1</v>
      </c>
      <c r="H19" s="47" t="s">
        <v>230</v>
      </c>
      <c r="I19" s="47" t="s">
        <v>230</v>
      </c>
      <c r="J19" s="47" t="s">
        <v>230</v>
      </c>
      <c r="K19" s="47" t="s">
        <v>230</v>
      </c>
      <c r="L19" s="47" t="s">
        <v>230</v>
      </c>
      <c r="M19" s="38" t="s">
        <v>295</v>
      </c>
      <c r="N19" s="53" t="s">
        <v>1541</v>
      </c>
      <c r="O19" s="65" t="s">
        <v>439</v>
      </c>
      <c r="P19" s="53" t="s">
        <v>435</v>
      </c>
      <c r="Q19" s="53" t="s">
        <v>1917</v>
      </c>
      <c r="R19" s="38" t="s">
        <v>295</v>
      </c>
      <c r="S19" s="67"/>
      <c r="T19" s="56"/>
      <c r="V19">
        <v>101</v>
      </c>
      <c r="W19">
        <v>101</v>
      </c>
    </row>
    <row r="20" spans="1:23" ht="101.5">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1542</v>
      </c>
      <c r="O20" s="65" t="s">
        <v>439</v>
      </c>
      <c r="P20" s="53"/>
      <c r="Q20" s="53"/>
      <c r="R20" s="38" t="s">
        <v>294</v>
      </c>
      <c r="S20" s="53"/>
      <c r="T20" s="58"/>
      <c r="V20">
        <v>101</v>
      </c>
      <c r="W20">
        <v>101</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1543</v>
      </c>
      <c r="O21" s="65" t="s">
        <v>417</v>
      </c>
      <c r="P21" s="67"/>
      <c r="Q21" s="53"/>
      <c r="R21" s="38" t="s">
        <v>295</v>
      </c>
      <c r="S21" s="53"/>
      <c r="T21" s="58"/>
      <c r="V21">
        <v>101</v>
      </c>
      <c r="W21">
        <v>101</v>
      </c>
    </row>
    <row r="22" spans="1:23" ht="232">
      <c r="A22" s="189" t="s">
        <v>463</v>
      </c>
      <c r="B22" s="41" t="s">
        <v>15</v>
      </c>
      <c r="C22" s="40" t="s">
        <v>464</v>
      </c>
      <c r="D22" s="11" t="s">
        <v>417</v>
      </c>
      <c r="E22" s="11">
        <f ca="1">COUNTIFS(INDIRECT("RAG!$C$"&amp;$W22&amp;":$AX$"&amp;$W22),E$11,RAG!$C$2:$AX$2,$B22)</f>
        <v>2</v>
      </c>
      <c r="F22" s="11">
        <f ca="1">COUNTIFS(INDIRECT("RAG!$C$"&amp;$W22&amp;":$AX$"&amp;$W22),F$11,RAG!$C$2:$AX$2,$B22)</f>
        <v>1</v>
      </c>
      <c r="G22" s="11">
        <f ca="1">COUNTIFS(INDIRECT("RAG!$C$"&amp;$W22&amp;":$AX$"&amp;$W22),G$11,RAG!$C$2:$AX$2,$B22)</f>
        <v>2</v>
      </c>
      <c r="H22" s="47" t="s">
        <v>418</v>
      </c>
      <c r="I22" s="47" t="s">
        <v>458</v>
      </c>
      <c r="J22" s="47" t="s">
        <v>428</v>
      </c>
      <c r="K22" s="47" t="s">
        <v>421</v>
      </c>
      <c r="L22" s="47" t="s">
        <v>430</v>
      </c>
      <c r="M22" s="38" t="s">
        <v>294</v>
      </c>
      <c r="N22" s="53" t="s">
        <v>2289</v>
      </c>
      <c r="O22" s="65" t="s">
        <v>417</v>
      </c>
      <c r="P22" s="53" t="s">
        <v>466</v>
      </c>
      <c r="Q22" s="53" t="s">
        <v>679</v>
      </c>
      <c r="R22" s="38" t="s">
        <v>294</v>
      </c>
      <c r="S22" s="73"/>
      <c r="T22" s="56"/>
      <c r="V22">
        <v>101</v>
      </c>
      <c r="W22">
        <v>101</v>
      </c>
    </row>
    <row r="23" spans="1:23" ht="166.5" customHeight="1">
      <c r="A23" s="189" t="s">
        <v>469</v>
      </c>
      <c r="B23" s="41" t="s">
        <v>19</v>
      </c>
      <c r="C23" s="40" t="s">
        <v>470</v>
      </c>
      <c r="D23" s="11" t="s">
        <v>417</v>
      </c>
      <c r="E23" s="11">
        <f ca="1">COUNTIFS(INDIRECT("RAG!$C$"&amp;$W23&amp;":$AX$"&amp;$W23),E$11,RAG!$C$2:$AX$2,$B23)</f>
        <v>2</v>
      </c>
      <c r="F23" s="11">
        <f ca="1">COUNTIFS(INDIRECT("RAG!$C$"&amp;$W23&amp;":$AX$"&amp;$W23),F$11,RAG!$C$2:$AX$2,$B23)</f>
        <v>1</v>
      </c>
      <c r="G23" s="11">
        <f ca="1">COUNTIFS(INDIRECT("RAG!$C$"&amp;$W23&amp;":$AX$"&amp;$W23),G$11,RAG!$C$2:$AX$2,$B23)</f>
        <v>1</v>
      </c>
      <c r="H23" s="47" t="s">
        <v>418</v>
      </c>
      <c r="I23" s="47" t="s">
        <v>458</v>
      </c>
      <c r="J23" s="47" t="s">
        <v>471</v>
      </c>
      <c r="K23" s="47" t="s">
        <v>421</v>
      </c>
      <c r="L23" s="47" t="s">
        <v>430</v>
      </c>
      <c r="M23" s="38" t="s">
        <v>298</v>
      </c>
      <c r="N23" s="53" t="s">
        <v>1544</v>
      </c>
      <c r="O23" s="65" t="s">
        <v>417</v>
      </c>
      <c r="P23" s="89" t="s">
        <v>473</v>
      </c>
      <c r="Q23" s="53" t="s">
        <v>681</v>
      </c>
      <c r="R23" s="38" t="s">
        <v>295</v>
      </c>
      <c r="S23" s="48" t="s">
        <v>1545</v>
      </c>
      <c r="T23" s="56"/>
      <c r="V23">
        <v>101</v>
      </c>
      <c r="W23">
        <v>101</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682</v>
      </c>
      <c r="O24" s="65" t="s">
        <v>439</v>
      </c>
      <c r="P24" s="53"/>
      <c r="Q24" s="70"/>
      <c r="R24" s="38" t="s">
        <v>294</v>
      </c>
      <c r="S24" s="53"/>
      <c r="T24" s="58"/>
      <c r="V24">
        <v>101</v>
      </c>
      <c r="W24">
        <v>101</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1546</v>
      </c>
      <c r="O25" s="65" t="s">
        <v>439</v>
      </c>
      <c r="P25" s="53" t="s">
        <v>483</v>
      </c>
      <c r="Q25" s="53" t="s">
        <v>484</v>
      </c>
      <c r="R25" s="38" t="s">
        <v>295</v>
      </c>
      <c r="S25" s="67"/>
      <c r="T25" s="58"/>
      <c r="V25">
        <v>101</v>
      </c>
      <c r="W25">
        <v>101</v>
      </c>
    </row>
    <row r="26" spans="1:23" ht="116">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298</v>
      </c>
      <c r="N26" s="53" t="s">
        <v>2290</v>
      </c>
      <c r="O26" s="65" t="s">
        <v>439</v>
      </c>
      <c r="P26" s="46" t="s">
        <v>487</v>
      </c>
      <c r="Q26" s="46" t="s">
        <v>488</v>
      </c>
      <c r="R26" s="38" t="s">
        <v>298</v>
      </c>
      <c r="S26" s="67"/>
      <c r="T26" s="58"/>
      <c r="V26">
        <v>101</v>
      </c>
      <c r="W26">
        <v>101</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T27" s="58"/>
      <c r="V27">
        <v>101</v>
      </c>
      <c r="W27">
        <v>101</v>
      </c>
    </row>
  </sheetData>
  <sheetProtection algorithmName="SHA-512" hashValue="WFdS68Hc4VCwxQ0L79JZA5kiDr9znSn1sDl7OsKHHoaP1jcx0LS4FH2eqSlki7UreqbrIA/kovxTTxLIWosu1g==" saltValue="rmw8F+HlGSBLO/rr1QT2yA==" spinCount="100000" sheet="1" objects="1" scenarios="1"/>
  <mergeCells count="3">
    <mergeCell ref="A10:C10"/>
    <mergeCell ref="D10:G10"/>
    <mergeCell ref="H10:S10"/>
  </mergeCells>
  <conditionalFormatting sqref="E12:E27">
    <cfRule type="cellIs" dxfId="115" priority="29" operator="greaterThan">
      <formula>0</formula>
    </cfRule>
  </conditionalFormatting>
  <conditionalFormatting sqref="F12:F14 F16:F27">
    <cfRule type="cellIs" dxfId="114" priority="28" operator="greaterThan">
      <formula>0</formula>
    </cfRule>
  </conditionalFormatting>
  <conditionalFormatting sqref="G12:G14 G16:G27">
    <cfRule type="cellIs" dxfId="113" priority="27" operator="greaterThan">
      <formula>0</formula>
    </cfRule>
  </conditionalFormatting>
  <conditionalFormatting sqref="M12:M27">
    <cfRule type="cellIs" dxfId="112" priority="6" operator="equal">
      <formula>"Minor Negative"</formula>
    </cfRule>
    <cfRule type="cellIs" dxfId="111" priority="7" operator="equal">
      <formula>"Significant Negative"</formula>
    </cfRule>
    <cfRule type="cellIs" dxfId="110" priority="8" operator="equal">
      <formula>"Minor Positive"</formula>
    </cfRule>
    <cfRule type="cellIs" dxfId="109" priority="9" operator="equal">
      <formula>"Significant Positive"</formula>
    </cfRule>
    <cfRule type="cellIs" dxfId="108" priority="10" operator="equal">
      <formula>"Neutral"</formula>
    </cfRule>
  </conditionalFormatting>
  <conditionalFormatting sqref="N21">
    <cfRule type="cellIs" dxfId="107" priority="11" operator="equal">
      <formula>"Significant Negative"</formula>
    </cfRule>
    <cfRule type="cellIs" dxfId="106" priority="12" operator="equal">
      <formula>"Minor Negative"</formula>
    </cfRule>
    <cfRule type="cellIs" dxfId="105" priority="13" operator="equal">
      <formula>"Uncertain"</formula>
    </cfRule>
    <cfRule type="cellIs" dxfId="104" priority="14" operator="equal">
      <formula>"Neutral"</formula>
    </cfRule>
    <cfRule type="cellIs" dxfId="103" priority="15" operator="equal">
      <formula>"Minor Positive"</formula>
    </cfRule>
    <cfRule type="cellIs" dxfId="102" priority="16" operator="equal">
      <formula>"Significant Positive"</formula>
    </cfRule>
  </conditionalFormatting>
  <conditionalFormatting sqref="R12:R27">
    <cfRule type="cellIs" dxfId="101" priority="1" operator="equal">
      <formula>"Minor Negative"</formula>
    </cfRule>
    <cfRule type="cellIs" dxfId="100" priority="2" operator="equal">
      <formula>"Significant Negative"</formula>
    </cfRule>
    <cfRule type="cellIs" dxfId="99" priority="3" operator="equal">
      <formula>"Minor Positive"</formula>
    </cfRule>
    <cfRule type="cellIs" dxfId="98" priority="4" operator="equal">
      <formula>"Significant Positive"</formula>
    </cfRule>
    <cfRule type="cellIs" dxfId="97" priority="5" operator="equal">
      <formula>"Neutral"</formula>
    </cfRule>
  </conditionalFormatting>
  <dataValidations count="7">
    <dataValidation type="list" allowBlank="1" showInputMessage="1" showErrorMessage="1" sqref="H12:H27" xr:uid="{CA7F366B-E19E-4DC4-9EC4-2504293802C3}">
      <formula1>"Direct,Indirect,N/A"</formula1>
    </dataValidation>
    <dataValidation type="list" allowBlank="1" showInputMessage="1" showErrorMessage="1" sqref="I12:I27" xr:uid="{A4000C87-0868-46F4-A5B2-766D62198D30}">
      <formula1>"Low,Medium,High,N/A"</formula1>
    </dataValidation>
    <dataValidation type="list" allowBlank="1" showInputMessage="1" showErrorMessage="1" sqref="J12:J27" xr:uid="{96E9679D-076C-4EC1-B131-A693D97FA05F}">
      <formula1>"Short(&lt;5yrs),Short/Medium,Medium(10yrs),Medium/Long,Long(20+yrs),N/A"</formula1>
    </dataValidation>
    <dataValidation type="list" allowBlank="1" showInputMessage="1" showErrorMessage="1" sqref="K12:K27" xr:uid="{889F5283-4046-4482-B81B-0DE12D933324}">
      <formula1>"Localised,District-wide,Regional,National,N/A"</formula1>
    </dataValidation>
    <dataValidation type="list" allowBlank="1" showInputMessage="1" showErrorMessage="1" sqref="L12:L27" xr:uid="{FE9E2D3A-D2EA-4000-8CFF-9C7CF9491056}">
      <formula1>"Permenant/Irreversible,Permenant/Reversible,Temporary/Irreversible,Temporary/Reversible,N/A"</formula1>
    </dataValidation>
    <dataValidation type="list" allowBlank="1" showInputMessage="1" showErrorMessage="1" sqref="D12:D27 O12:O27" xr:uid="{67C959EF-545B-46BF-8B40-FAE4EAE65A6A}">
      <formula1>"Yes,No"</formula1>
    </dataValidation>
    <dataValidation type="list" allowBlank="1" showInputMessage="1" showErrorMessage="1" sqref="M12:M27 R12:R27" xr:uid="{8E2DF7B5-0667-40EB-B82A-95E22DC8C676}">
      <formula1>"Significant Positive,Minor Positive,Neutral,Uncertain,Minor Negative,Significant Negative"</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BFC0E-843F-466A-B912-4355B0FC8919}">
  <sheetPr>
    <tabColor theme="5" tint="0.59999389629810485"/>
  </sheetPr>
  <dimension ref="A1:X27"/>
  <sheetViews>
    <sheetView showGridLines="0" showWhiteSpace="0" topLeftCell="C24"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184</v>
      </c>
      <c r="D1" s="63"/>
      <c r="E1" s="63"/>
      <c r="F1" s="63"/>
      <c r="G1" s="63"/>
      <c r="H1" s="63"/>
      <c r="I1" s="1"/>
      <c r="J1" s="1"/>
      <c r="K1" s="1"/>
      <c r="L1" s="1"/>
      <c r="M1" s="1"/>
      <c r="N1" s="1"/>
      <c r="O1" s="1"/>
      <c r="P1" s="1"/>
      <c r="Q1" s="1"/>
      <c r="R1" s="1"/>
      <c r="S1" s="1"/>
    </row>
    <row r="2" spans="1:23">
      <c r="A2" s="7" t="s">
        <v>241</v>
      </c>
      <c r="B2" s="228"/>
      <c r="C2" s="45" t="s">
        <v>1547</v>
      </c>
      <c r="D2" s="63"/>
      <c r="E2" s="63"/>
      <c r="F2" s="63"/>
      <c r="G2" s="63"/>
      <c r="H2" s="63"/>
      <c r="I2" s="1"/>
      <c r="J2" s="1"/>
      <c r="K2" s="1"/>
      <c r="L2" s="1"/>
      <c r="M2" s="1"/>
      <c r="N2" s="1"/>
      <c r="O2" s="1"/>
      <c r="P2" s="1"/>
      <c r="Q2" s="1"/>
      <c r="R2" s="1"/>
      <c r="S2" s="1"/>
    </row>
    <row r="3" spans="1:23">
      <c r="A3" s="8" t="s">
        <v>242</v>
      </c>
      <c r="B3" s="229"/>
      <c r="C3" s="45" t="s">
        <v>85</v>
      </c>
      <c r="D3" s="63"/>
      <c r="E3" s="63"/>
      <c r="F3" s="63"/>
      <c r="G3" s="63"/>
      <c r="H3" s="63"/>
      <c r="I3" s="1"/>
      <c r="J3" s="1"/>
      <c r="K3" s="1"/>
      <c r="L3" s="1"/>
      <c r="M3" s="1"/>
      <c r="N3" s="1"/>
      <c r="O3" s="1"/>
      <c r="P3" s="1"/>
      <c r="Q3" s="1"/>
      <c r="R3" s="1"/>
      <c r="S3" s="1"/>
    </row>
    <row r="4" spans="1:23">
      <c r="A4" s="8" t="s">
        <v>243</v>
      </c>
      <c r="B4" s="229"/>
      <c r="C4" s="45" t="s">
        <v>1548</v>
      </c>
      <c r="D4" s="63"/>
      <c r="E4" s="63"/>
      <c r="F4" s="63"/>
      <c r="G4" s="63"/>
      <c r="H4" s="63"/>
      <c r="I4" s="1"/>
      <c r="J4" s="1"/>
      <c r="K4" s="1"/>
      <c r="L4" s="1"/>
      <c r="M4" s="1"/>
      <c r="N4" s="1"/>
      <c r="O4" s="1"/>
      <c r="P4" s="1"/>
      <c r="Q4" s="1"/>
      <c r="R4" s="1"/>
      <c r="S4" s="1"/>
    </row>
    <row r="5" spans="1:23">
      <c r="A5" s="8" t="s">
        <v>244</v>
      </c>
      <c r="B5" s="229"/>
      <c r="C5" s="14" t="s">
        <v>1549</v>
      </c>
      <c r="D5" s="63"/>
      <c r="E5" s="63"/>
      <c r="F5" s="63"/>
      <c r="G5" s="63"/>
      <c r="H5" s="63"/>
      <c r="I5" s="1"/>
      <c r="J5" s="1"/>
      <c r="K5" s="1"/>
      <c r="L5" s="1"/>
      <c r="M5" s="1"/>
      <c r="N5" s="1"/>
      <c r="O5" s="1"/>
      <c r="P5" s="1"/>
      <c r="Q5" s="1"/>
      <c r="R5" s="1"/>
      <c r="S5" s="1"/>
    </row>
    <row r="6" spans="1:23" ht="57" customHeight="1">
      <c r="A6" s="8" t="s">
        <v>245</v>
      </c>
      <c r="B6" s="229"/>
      <c r="C6" s="45" t="s">
        <v>1550</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5">
      <c r="A12" s="233" t="s">
        <v>415</v>
      </c>
      <c r="B12" s="215" t="s">
        <v>30</v>
      </c>
      <c r="C12" s="216" t="s">
        <v>416</v>
      </c>
      <c r="D12" s="217" t="s">
        <v>417</v>
      </c>
      <c r="E12" s="217">
        <f ca="1">COUNTIFS(INDIRECT("RAG!$C$"&amp;$W12&amp;":$AX$"&amp;$W12),E$11,RAG!$C$2:$AX$2,$B12)</f>
        <v>3</v>
      </c>
      <c r="F12" s="217">
        <f ca="1">COUNTIFS(INDIRECT("RAG!$C$"&amp;$W12&amp;":$AX$"&amp;$W12),F$11,RAG!$C$2:$AX$2,$B12)</f>
        <v>1</v>
      </c>
      <c r="G12" s="217">
        <f ca="1">COUNTIFS(INDIRECT("RAG!$C$"&amp;$W12&amp;":$AX$"&amp;$W12),G$11,RAG!$C$2:$AX$2,$B12)</f>
        <v>3</v>
      </c>
      <c r="H12" s="119" t="s">
        <v>418</v>
      </c>
      <c r="I12" s="119" t="s">
        <v>419</v>
      </c>
      <c r="J12" s="119" t="s">
        <v>428</v>
      </c>
      <c r="K12" s="119" t="s">
        <v>421</v>
      </c>
      <c r="L12" s="119" t="s">
        <v>430</v>
      </c>
      <c r="M12" s="218" t="s">
        <v>298</v>
      </c>
      <c r="N12" s="226" t="s">
        <v>2291</v>
      </c>
      <c r="O12" s="227" t="s">
        <v>417</v>
      </c>
      <c r="P12" s="226" t="s">
        <v>423</v>
      </c>
      <c r="Q12" s="110" t="s">
        <v>2287</v>
      </c>
      <c r="R12" s="218" t="s">
        <v>294</v>
      </c>
      <c r="S12" s="221" t="s">
        <v>424</v>
      </c>
      <c r="T12" s="56"/>
      <c r="V12">
        <v>165</v>
      </c>
      <c r="W12" s="12">
        <f>MATCH($C$1,RAG!$B$1:$B149, 0)</f>
        <v>102</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1551</v>
      </c>
      <c r="O13" s="65" t="s">
        <v>417</v>
      </c>
      <c r="P13" s="53"/>
      <c r="Q13" s="53"/>
      <c r="R13" s="38" t="s">
        <v>522</v>
      </c>
      <c r="S13" s="67"/>
      <c r="T13" s="57"/>
      <c r="V13">
        <v>165</v>
      </c>
      <c r="W13" s="12">
        <f>MATCH($C$1,RAG!$B$1:$B150, 0)</f>
        <v>102</v>
      </c>
    </row>
    <row r="14" spans="1:23" ht="208" customHeight="1">
      <c r="A14" s="189" t="s">
        <v>432</v>
      </c>
      <c r="B14" s="41" t="s">
        <v>31</v>
      </c>
      <c r="C14" s="40" t="s">
        <v>433</v>
      </c>
      <c r="D14" s="11" t="s">
        <v>417</v>
      </c>
      <c r="E14" s="11">
        <f ca="1">COUNTIFS(INDIRECT("RAG!$C$"&amp;$W14&amp;":$AX$"&amp;$W14),E$11,RAG!$C$2:$AX$2,$B14)</f>
        <v>3</v>
      </c>
      <c r="F14" s="11">
        <f ca="1">COUNTIFS(INDIRECT("RAG!$C$"&amp;$W14&amp;":$AX$"&amp;$W14),F$11,RAG!$C$2:$AX$2,$B14)</f>
        <v>4</v>
      </c>
      <c r="G14" s="11">
        <f ca="1">COUNTIFS(INDIRECT("RAG!$C$"&amp;$W14&amp;":$AX$"&amp;$W14),G$11,RAG!$C$2:$AX$2,$B14)</f>
        <v>1</v>
      </c>
      <c r="H14" s="47" t="s">
        <v>230</v>
      </c>
      <c r="I14" s="47" t="s">
        <v>230</v>
      </c>
      <c r="J14" s="47" t="s">
        <v>230</v>
      </c>
      <c r="K14" s="47" t="s">
        <v>230</v>
      </c>
      <c r="L14" s="47" t="s">
        <v>230</v>
      </c>
      <c r="M14" s="38" t="s">
        <v>298</v>
      </c>
      <c r="N14" s="53" t="s">
        <v>1552</v>
      </c>
      <c r="O14" s="65" t="s">
        <v>417</v>
      </c>
      <c r="P14" s="53" t="s">
        <v>435</v>
      </c>
      <c r="Q14" s="46" t="s">
        <v>436</v>
      </c>
      <c r="R14" s="38" t="s">
        <v>295</v>
      </c>
      <c r="S14" s="53"/>
      <c r="T14" s="56"/>
      <c r="V14">
        <v>165</v>
      </c>
      <c r="W14" s="12">
        <f>MATCH($C$1,RAG!$B$1:$B151, 0)</f>
        <v>102</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V15">
        <v>165</v>
      </c>
      <c r="W15" s="12">
        <f>MATCH($C$1,RAG!$B$1:$B152, 0)</f>
        <v>102</v>
      </c>
    </row>
    <row r="16" spans="1:23" ht="87">
      <c r="A16" s="189" t="s">
        <v>441</v>
      </c>
      <c r="B16" s="41" t="s">
        <v>32</v>
      </c>
      <c r="C16" s="40" t="s">
        <v>442</v>
      </c>
      <c r="D16" s="11" t="s">
        <v>417</v>
      </c>
      <c r="E16" s="11">
        <f ca="1">COUNTIFS(INDIRECT("RAG!$C$"&amp;$W16&amp;":$AX$"&amp;$W16),E$11,RAG!$C$2:$AX$2,$B16)</f>
        <v>0</v>
      </c>
      <c r="F16" s="11">
        <f ca="1">COUNTIFS(INDIRECT("RAG!$C$"&amp;$W16&amp;":$AX$"&amp;$W16),F$11,RAG!$C$2:$AX$2,$B16)</f>
        <v>1</v>
      </c>
      <c r="G16" s="11">
        <f ca="1">COUNTIFS(INDIRECT("RAG!$C$"&amp;$W16&amp;":$AX$"&amp;$W16),G$11,RAG!$C$2:$AX$2,$B16)</f>
        <v>0</v>
      </c>
      <c r="H16" s="47" t="s">
        <v>230</v>
      </c>
      <c r="I16" s="47" t="s">
        <v>230</v>
      </c>
      <c r="J16" s="47" t="s">
        <v>230</v>
      </c>
      <c r="K16" s="47" t="s">
        <v>230</v>
      </c>
      <c r="L16" s="47" t="s">
        <v>230</v>
      </c>
      <c r="M16" s="38" t="s">
        <v>295</v>
      </c>
      <c r="N16" s="53" t="s">
        <v>673</v>
      </c>
      <c r="O16" s="65" t="s">
        <v>417</v>
      </c>
      <c r="P16" s="67"/>
      <c r="Q16" s="67"/>
      <c r="R16" s="38" t="s">
        <v>295</v>
      </c>
      <c r="S16" s="67"/>
      <c r="T16" s="58"/>
      <c r="V16">
        <v>165</v>
      </c>
      <c r="W16" s="12">
        <f>MATCH($C$1,RAG!$B$1:$B153, 0)</f>
        <v>102</v>
      </c>
    </row>
    <row r="17" spans="1:23" ht="129" customHeight="1">
      <c r="A17" s="189" t="s">
        <v>444</v>
      </c>
      <c r="B17" s="41" t="s">
        <v>7</v>
      </c>
      <c r="C17" s="40" t="s">
        <v>445</v>
      </c>
      <c r="D17" s="11" t="s">
        <v>417</v>
      </c>
      <c r="E17" s="11">
        <f ca="1">COUNTIFS(INDIRECT("RAG!$C$"&amp;$W17&amp;":$AX$"&amp;$W17),E$11,RAG!$C$2:$AX$2,$B17)</f>
        <v>0</v>
      </c>
      <c r="F17" s="11">
        <f ca="1">COUNTIFS(INDIRECT("RAG!$C$"&amp;$W17&amp;":$AX$"&amp;$W17),F$11,RAG!$C$2:$AX$2,$B17)</f>
        <v>1</v>
      </c>
      <c r="G17" s="11">
        <f ca="1">COUNTIFS(INDIRECT("RAG!$C$"&amp;$W17&amp;":$AX$"&amp;$W17),G$11,RAG!$C$2:$AX$2,$B17)</f>
        <v>1</v>
      </c>
      <c r="H17" s="47" t="s">
        <v>446</v>
      </c>
      <c r="I17" s="47" t="s">
        <v>427</v>
      </c>
      <c r="J17" s="47" t="s">
        <v>428</v>
      </c>
      <c r="K17" s="47" t="s">
        <v>421</v>
      </c>
      <c r="L17" s="47" t="s">
        <v>430</v>
      </c>
      <c r="M17" s="38" t="s">
        <v>294</v>
      </c>
      <c r="N17" s="53" t="s">
        <v>2288</v>
      </c>
      <c r="O17" s="65" t="s">
        <v>417</v>
      </c>
      <c r="P17" s="67"/>
      <c r="Q17" s="66"/>
      <c r="R17" s="38" t="s">
        <v>294</v>
      </c>
      <c r="S17" s="53"/>
      <c r="T17" s="58"/>
      <c r="V17">
        <v>165</v>
      </c>
      <c r="W17" s="12">
        <f>MATCH($C$1,RAG!$B$1:$B154, 0)</f>
        <v>102</v>
      </c>
    </row>
    <row r="18" spans="1:23" ht="125.15" customHeight="1">
      <c r="A18" s="189" t="s">
        <v>448</v>
      </c>
      <c r="B18" s="41" t="s">
        <v>9</v>
      </c>
      <c r="C18" s="40" t="s">
        <v>449</v>
      </c>
      <c r="D18" s="11" t="s">
        <v>417</v>
      </c>
      <c r="E18" s="11">
        <f ca="1">COUNTIFS(INDIRECT("RAG!$C$"&amp;$W18&amp;":$AX$"&amp;$W18),E$11,RAG!$C$2:$AX$2,$B18)</f>
        <v>1</v>
      </c>
      <c r="F18" s="11">
        <f ca="1">COUNTIFS(INDIRECT("RAG!$C$"&amp;$W18&amp;":$AX$"&amp;$W18),F$11,RAG!$C$2:$AX$2,$B18)</f>
        <v>0</v>
      </c>
      <c r="G18" s="11">
        <f ca="1">COUNTIFS(INDIRECT("RAG!$C$"&amp;$W18&amp;":$AX$"&amp;$W18),G$11,RAG!$C$2:$AX$2,$B18)</f>
        <v>1</v>
      </c>
      <c r="H18" s="47" t="s">
        <v>230</v>
      </c>
      <c r="I18" s="47" t="s">
        <v>230</v>
      </c>
      <c r="J18" s="47" t="s">
        <v>230</v>
      </c>
      <c r="K18" s="47" t="s">
        <v>230</v>
      </c>
      <c r="L18" s="47" t="s">
        <v>230</v>
      </c>
      <c r="M18" s="38" t="s">
        <v>295</v>
      </c>
      <c r="N18" s="53" t="s">
        <v>1553</v>
      </c>
      <c r="O18" s="65" t="s">
        <v>417</v>
      </c>
      <c r="P18" s="67"/>
      <c r="Q18" s="53"/>
      <c r="R18" s="38" t="s">
        <v>295</v>
      </c>
      <c r="S18" s="46"/>
      <c r="T18" s="56"/>
      <c r="V18">
        <v>165</v>
      </c>
      <c r="W18" s="12">
        <f>MATCH($C$1,RAG!$B$1:$B155, 0)</f>
        <v>102</v>
      </c>
    </row>
    <row r="19" spans="1:23" ht="159.5">
      <c r="A19" s="189" t="s">
        <v>451</v>
      </c>
      <c r="B19" s="41" t="s">
        <v>11</v>
      </c>
      <c r="C19" s="40" t="s">
        <v>452</v>
      </c>
      <c r="D19" s="11" t="s">
        <v>439</v>
      </c>
      <c r="E19" s="11">
        <f ca="1">COUNTIFS(INDIRECT("RAG!$C$"&amp;$W19&amp;":$AX$"&amp;$W19),E$11,RAG!$C$2:$AX$2,$B19)</f>
        <v>3</v>
      </c>
      <c r="F19" s="11">
        <f ca="1">COUNTIFS(INDIRECT("RAG!$C$"&amp;$W19&amp;":$AX$"&amp;$W19),F$11,RAG!$C$2:$AX$2,$B19)</f>
        <v>0</v>
      </c>
      <c r="G19" s="11">
        <f ca="1">COUNTIFS(INDIRECT("RAG!$C$"&amp;$W19&amp;":$AX$"&amp;$W19),G$11,RAG!$C$2:$AX$2,$B19)</f>
        <v>2</v>
      </c>
      <c r="H19" s="47" t="s">
        <v>230</v>
      </c>
      <c r="I19" s="47" t="s">
        <v>230</v>
      </c>
      <c r="J19" s="47" t="s">
        <v>230</v>
      </c>
      <c r="K19" s="47" t="s">
        <v>230</v>
      </c>
      <c r="L19" s="47" t="s">
        <v>230</v>
      </c>
      <c r="M19" s="38" t="s">
        <v>295</v>
      </c>
      <c r="N19" s="53" t="s">
        <v>1554</v>
      </c>
      <c r="O19" s="65" t="s">
        <v>439</v>
      </c>
      <c r="P19" s="53" t="s">
        <v>435</v>
      </c>
      <c r="Q19" s="53" t="s">
        <v>1917</v>
      </c>
      <c r="R19" s="38" t="s">
        <v>295</v>
      </c>
      <c r="S19" s="67"/>
      <c r="T19" s="56"/>
      <c r="V19">
        <v>165</v>
      </c>
      <c r="W19" s="12">
        <f>MATCH($C$1,RAG!$B$1:$B156, 0)</f>
        <v>102</v>
      </c>
    </row>
    <row r="20" spans="1:23" ht="130.5">
      <c r="A20" s="189" t="s">
        <v>456</v>
      </c>
      <c r="B20" s="41" t="s">
        <v>13</v>
      </c>
      <c r="C20" s="40" t="s">
        <v>457</v>
      </c>
      <c r="D20" s="11" t="s">
        <v>417</v>
      </c>
      <c r="E20" s="11">
        <f ca="1">COUNTIFS(INDIRECT("RAG!$C$"&amp;$W20&amp;":$AX$"&amp;$W20),E$11,RAG!$C$2:$AX$2,$B20)</f>
        <v>2</v>
      </c>
      <c r="F20" s="11">
        <f ca="1">COUNTIFS(INDIRECT("RAG!$C$"&amp;$W20&amp;":$AX$"&amp;$W20),F$11,RAG!$C$2:$AX$2,$B20)</f>
        <v>0</v>
      </c>
      <c r="G20" s="11">
        <f ca="1">COUNTIFS(INDIRECT("RAG!$C$"&amp;$W20&amp;":$AX$"&amp;$W20),G$11,RAG!$C$2:$AX$2,$B20)</f>
        <v>1</v>
      </c>
      <c r="H20" s="47" t="s">
        <v>418</v>
      </c>
      <c r="I20" s="47" t="s">
        <v>427</v>
      </c>
      <c r="J20" s="47" t="s">
        <v>428</v>
      </c>
      <c r="K20" s="47" t="s">
        <v>421</v>
      </c>
      <c r="L20" s="47" t="s">
        <v>430</v>
      </c>
      <c r="M20" s="38" t="s">
        <v>295</v>
      </c>
      <c r="N20" s="53" t="s">
        <v>1555</v>
      </c>
      <c r="O20" s="65" t="s">
        <v>439</v>
      </c>
      <c r="P20" s="53"/>
      <c r="Q20" s="53"/>
      <c r="R20" s="38" t="s">
        <v>295</v>
      </c>
      <c r="S20" s="53"/>
      <c r="T20" s="58"/>
      <c r="V20">
        <v>165</v>
      </c>
      <c r="W20" s="12">
        <f>MATCH($C$1,RAG!$B$1:$B157, 0)</f>
        <v>102</v>
      </c>
    </row>
    <row r="21" spans="1:23" ht="75.650000000000006" customHeight="1">
      <c r="A21" s="189" t="s">
        <v>460</v>
      </c>
      <c r="B21" s="41" t="s">
        <v>14</v>
      </c>
      <c r="C21" s="40" t="s">
        <v>461</v>
      </c>
      <c r="D21" s="11" t="s">
        <v>417</v>
      </c>
      <c r="E21" s="11">
        <f ca="1">COUNTIFS(INDIRECT("RAG!$C$"&amp;$W21&amp;":$AX$"&amp;$W21),E$11,RAG!$C$2:$AX$2,$B21)</f>
        <v>1</v>
      </c>
      <c r="F21" s="11">
        <f ca="1">COUNTIFS(INDIRECT("RAG!$C$"&amp;$W21&amp;":$AX$"&amp;$W21),F$11,RAG!$C$2:$AX$2,$B21)</f>
        <v>0</v>
      </c>
      <c r="G21" s="11">
        <f ca="1">COUNTIFS(INDIRECT("RAG!$C$"&amp;$W21&amp;":$AX$"&amp;$W21),G$11,RAG!$C$2:$AX$2,$B21)</f>
        <v>0</v>
      </c>
      <c r="H21" s="47" t="s">
        <v>230</v>
      </c>
      <c r="I21" s="47" t="s">
        <v>230</v>
      </c>
      <c r="J21" s="47" t="s">
        <v>230</v>
      </c>
      <c r="K21" s="47" t="s">
        <v>230</v>
      </c>
      <c r="L21" s="47" t="s">
        <v>230</v>
      </c>
      <c r="M21" s="38" t="s">
        <v>295</v>
      </c>
      <c r="N21" s="14" t="s">
        <v>1556</v>
      </c>
      <c r="O21" s="65" t="s">
        <v>417</v>
      </c>
      <c r="P21" s="67"/>
      <c r="Q21" s="53"/>
      <c r="R21" s="38" t="s">
        <v>295</v>
      </c>
      <c r="S21" s="53"/>
      <c r="T21" s="58"/>
      <c r="V21">
        <v>165</v>
      </c>
      <c r="W21" s="12">
        <f>MATCH($C$1,RAG!$B$1:$B158, 0)</f>
        <v>102</v>
      </c>
    </row>
    <row r="22" spans="1:23" ht="232">
      <c r="A22" s="189" t="s">
        <v>463</v>
      </c>
      <c r="B22" s="41" t="s">
        <v>15</v>
      </c>
      <c r="C22" s="40" t="s">
        <v>464</v>
      </c>
      <c r="D22" s="11" t="s">
        <v>417</v>
      </c>
      <c r="E22" s="11">
        <f ca="1">COUNTIFS(INDIRECT("RAG!$C$"&amp;$W22&amp;":$AX$"&amp;$W22),E$11,RAG!$C$2:$AX$2,$B22)</f>
        <v>1</v>
      </c>
      <c r="F22" s="11">
        <f ca="1">COUNTIFS(INDIRECT("RAG!$C$"&amp;$W22&amp;":$AX$"&amp;$W22),F$11,RAG!$C$2:$AX$2,$B22)</f>
        <v>2</v>
      </c>
      <c r="G22" s="11">
        <f ca="1">COUNTIFS(INDIRECT("RAG!$C$"&amp;$W22&amp;":$AX$"&amp;$W22),G$11,RAG!$C$2:$AX$2,$B22)</f>
        <v>2</v>
      </c>
      <c r="H22" s="47" t="s">
        <v>418</v>
      </c>
      <c r="I22" s="47" t="s">
        <v>458</v>
      </c>
      <c r="J22" s="47" t="s">
        <v>428</v>
      </c>
      <c r="K22" s="47" t="s">
        <v>421</v>
      </c>
      <c r="L22" s="47" t="s">
        <v>430</v>
      </c>
      <c r="M22" s="38" t="s">
        <v>294</v>
      </c>
      <c r="N22" s="53" t="s">
        <v>2292</v>
      </c>
      <c r="O22" s="65" t="s">
        <v>417</v>
      </c>
      <c r="P22" s="53" t="s">
        <v>466</v>
      </c>
      <c r="Q22" s="53" t="s">
        <v>679</v>
      </c>
      <c r="R22" s="38" t="s">
        <v>294</v>
      </c>
      <c r="S22" s="73"/>
      <c r="T22" s="56"/>
      <c r="V22">
        <v>165</v>
      </c>
      <c r="W22" s="12">
        <f>MATCH($C$1,RAG!$B$1:$B159, 0)</f>
        <v>102</v>
      </c>
    </row>
    <row r="23" spans="1:23" ht="166.5" customHeight="1">
      <c r="A23" s="189" t="s">
        <v>469</v>
      </c>
      <c r="B23" s="41" t="s">
        <v>19</v>
      </c>
      <c r="C23" s="40" t="s">
        <v>470</v>
      </c>
      <c r="D23" s="11" t="s">
        <v>417</v>
      </c>
      <c r="E23" s="11">
        <f ca="1">COUNTIFS(INDIRECT("RAG!$C$"&amp;$W23&amp;":$AX$"&amp;$W23),E$11,RAG!$C$2:$AX$2,$B23)</f>
        <v>0</v>
      </c>
      <c r="F23" s="11">
        <f ca="1">COUNTIFS(INDIRECT("RAG!$C$"&amp;$W23&amp;":$AX$"&amp;$W23),F$11,RAG!$C$2:$AX$2,$B23)</f>
        <v>1</v>
      </c>
      <c r="G23" s="11">
        <f ca="1">COUNTIFS(INDIRECT("RAG!$C$"&amp;$W23&amp;":$AX$"&amp;$W23),G$11,RAG!$C$2:$AX$2,$B23)</f>
        <v>3</v>
      </c>
      <c r="H23" s="47" t="s">
        <v>418</v>
      </c>
      <c r="I23" s="47" t="s">
        <v>458</v>
      </c>
      <c r="J23" s="47" t="s">
        <v>471</v>
      </c>
      <c r="K23" s="47" t="s">
        <v>421</v>
      </c>
      <c r="L23" s="47" t="s">
        <v>430</v>
      </c>
      <c r="M23" s="38" t="s">
        <v>298</v>
      </c>
      <c r="N23" s="53" t="s">
        <v>1557</v>
      </c>
      <c r="O23" s="65" t="s">
        <v>417</v>
      </c>
      <c r="P23" s="89" t="s">
        <v>473</v>
      </c>
      <c r="Q23" s="53" t="s">
        <v>681</v>
      </c>
      <c r="R23" s="38" t="s">
        <v>295</v>
      </c>
      <c r="S23" s="48" t="s">
        <v>1545</v>
      </c>
      <c r="T23" s="56"/>
      <c r="V23">
        <v>165</v>
      </c>
      <c r="W23" s="12">
        <f>MATCH($C$1,RAG!$B$1:$B160, 0)</f>
        <v>102</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294</v>
      </c>
      <c r="N24" s="53" t="s">
        <v>1558</v>
      </c>
      <c r="O24" s="65" t="s">
        <v>439</v>
      </c>
      <c r="P24" s="53"/>
      <c r="Q24" s="70"/>
      <c r="R24" s="38" t="s">
        <v>294</v>
      </c>
      <c r="S24" s="53"/>
      <c r="T24" s="58"/>
      <c r="V24">
        <v>165</v>
      </c>
      <c r="W24" s="12">
        <f>MATCH($C$1,RAG!$B$1:$B161, 0)</f>
        <v>102</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1559</v>
      </c>
      <c r="O25" s="65" t="s">
        <v>439</v>
      </c>
      <c r="P25" s="53" t="s">
        <v>483</v>
      </c>
      <c r="Q25" s="53" t="s">
        <v>484</v>
      </c>
      <c r="R25" s="38" t="s">
        <v>295</v>
      </c>
      <c r="S25" s="67"/>
      <c r="T25" s="58"/>
      <c r="V25">
        <v>165</v>
      </c>
      <c r="W25" s="12">
        <f>MATCH($C$1,RAG!$B$1:$B162, 0)</f>
        <v>102</v>
      </c>
    </row>
    <row r="26" spans="1:23" ht="87">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2293</v>
      </c>
      <c r="O26" s="65" t="s">
        <v>439</v>
      </c>
      <c r="P26" s="46" t="s">
        <v>487</v>
      </c>
      <c r="Q26" s="46" t="s">
        <v>488</v>
      </c>
      <c r="R26" s="38" t="s">
        <v>295</v>
      </c>
      <c r="S26" s="67"/>
      <c r="T26" s="58"/>
      <c r="V26">
        <v>165</v>
      </c>
      <c r="W26" s="12">
        <f>MATCH($C$1,RAG!$B$1:$B163, 0)</f>
        <v>102</v>
      </c>
    </row>
    <row r="27" spans="1:23" ht="208.5" customHeight="1">
      <c r="A27" s="189" t="s">
        <v>489</v>
      </c>
      <c r="B27" s="41" t="s">
        <v>28</v>
      </c>
      <c r="C27" s="40" t="s">
        <v>490</v>
      </c>
      <c r="D27" s="11" t="s">
        <v>417</v>
      </c>
      <c r="E27" s="11">
        <f ca="1">COUNTIFS(INDIRECT("RAG!$C$"&amp;$W27&amp;":$AX$"&amp;$W27),E$11,RAG!$C$2:$AX$2,$B27)</f>
        <v>1</v>
      </c>
      <c r="F27" s="11">
        <f ca="1">COUNTIFS(INDIRECT("RAG!$C$"&amp;$W27&amp;":$AX$"&amp;$W27),F$11,RAG!$C$2:$AX$2,$B27)</f>
        <v>0</v>
      </c>
      <c r="G27" s="11">
        <f ca="1">COUNTIFS(INDIRECT("RAG!$C$"&amp;$W27&amp;":$AX$"&amp;$W27),G$11,RAG!$C$2:$AX$2,$B27)</f>
        <v>1</v>
      </c>
      <c r="H27" s="47" t="s">
        <v>230</v>
      </c>
      <c r="I27" s="47" t="s">
        <v>230</v>
      </c>
      <c r="J27" s="47" t="s">
        <v>230</v>
      </c>
      <c r="K27" s="47" t="s">
        <v>230</v>
      </c>
      <c r="L27" s="47" t="s">
        <v>230</v>
      </c>
      <c r="M27" s="38" t="s">
        <v>300</v>
      </c>
      <c r="N27" s="53" t="s">
        <v>684</v>
      </c>
      <c r="O27" s="65" t="s">
        <v>417</v>
      </c>
      <c r="P27" s="53" t="s">
        <v>493</v>
      </c>
      <c r="Q27" s="53" t="s">
        <v>685</v>
      </c>
      <c r="R27" s="38" t="s">
        <v>297</v>
      </c>
      <c r="S27" s="67"/>
      <c r="T27" s="58"/>
      <c r="V27">
        <v>165</v>
      </c>
      <c r="W27" s="12">
        <f>MATCH($C$1,RAG!$B$1:$B164, 0)</f>
        <v>102</v>
      </c>
    </row>
  </sheetData>
  <sheetProtection algorithmName="SHA-512" hashValue="sqbovZAYIEbiMlOduEIqwoY7XIx9eq1pV5Yt+sXFfVi1Ar8B3xkuwLLNTT2pp/L4Asu5SsEumWgXJWJmkcvQlg==" saltValue="ONgxkS258FsbVXIj+JPqkQ==" spinCount="100000" sheet="1" objects="1" scenarios="1"/>
  <mergeCells count="3">
    <mergeCell ref="A10:C10"/>
    <mergeCell ref="D10:G10"/>
    <mergeCell ref="H10:S10"/>
  </mergeCells>
  <conditionalFormatting sqref="E12:E27">
    <cfRule type="cellIs" dxfId="96" priority="19" operator="greaterThan">
      <formula>0</formula>
    </cfRule>
  </conditionalFormatting>
  <conditionalFormatting sqref="F12:F14 F16:F27">
    <cfRule type="cellIs" dxfId="95" priority="18" operator="greaterThan">
      <formula>0</formula>
    </cfRule>
  </conditionalFormatting>
  <conditionalFormatting sqref="G12:G14 G16:G27">
    <cfRule type="cellIs" dxfId="94" priority="17" operator="greaterThan">
      <formula>0</formula>
    </cfRule>
  </conditionalFormatting>
  <conditionalFormatting sqref="M12:M27">
    <cfRule type="cellIs" dxfId="93" priority="6" operator="equal">
      <formula>"Minor Negative"</formula>
    </cfRule>
    <cfRule type="cellIs" dxfId="92" priority="7" operator="equal">
      <formula>"Significant Negative"</formula>
    </cfRule>
    <cfRule type="cellIs" dxfId="91" priority="8" operator="equal">
      <formula>"Minor Positive"</formula>
    </cfRule>
    <cfRule type="cellIs" dxfId="90" priority="9" operator="equal">
      <formula>"Significant Positive"</formula>
    </cfRule>
    <cfRule type="cellIs" dxfId="89" priority="10" operator="equal">
      <formula>"Neutral"</formula>
    </cfRule>
  </conditionalFormatting>
  <conditionalFormatting sqref="N21">
    <cfRule type="cellIs" dxfId="88" priority="11" operator="equal">
      <formula>"Significant Negative"</formula>
    </cfRule>
    <cfRule type="cellIs" dxfId="87" priority="12" operator="equal">
      <formula>"Minor Negative"</formula>
    </cfRule>
    <cfRule type="cellIs" dxfId="86" priority="13" operator="equal">
      <formula>"Uncertain"</formula>
    </cfRule>
    <cfRule type="cellIs" dxfId="85" priority="14" operator="equal">
      <formula>"Neutral"</formula>
    </cfRule>
    <cfRule type="cellIs" dxfId="84" priority="15" operator="equal">
      <formula>"Minor Positive"</formula>
    </cfRule>
    <cfRule type="cellIs" dxfId="83" priority="16" operator="equal">
      <formula>"Significant Positive"</formula>
    </cfRule>
  </conditionalFormatting>
  <conditionalFormatting sqref="R12:R27">
    <cfRule type="cellIs" dxfId="82" priority="1" operator="equal">
      <formula>"Minor Negative"</formula>
    </cfRule>
    <cfRule type="cellIs" dxfId="81" priority="2" operator="equal">
      <formula>"Significant Negative"</formula>
    </cfRule>
    <cfRule type="cellIs" dxfId="80" priority="3" operator="equal">
      <formula>"Minor Positive"</formula>
    </cfRule>
    <cfRule type="cellIs" dxfId="79" priority="4" operator="equal">
      <formula>"Significant Positive"</formula>
    </cfRule>
    <cfRule type="cellIs" dxfId="78" priority="5" operator="equal">
      <formula>"Neutral"</formula>
    </cfRule>
  </conditionalFormatting>
  <dataValidations count="7">
    <dataValidation type="list" allowBlank="1" showInputMessage="1" showErrorMessage="1" sqref="D12:D27 O12:O27" xr:uid="{DAE2A65A-EDBE-46CA-8A0C-E83F1412B6EC}">
      <formula1>"Yes,No"</formula1>
    </dataValidation>
    <dataValidation type="list" allowBlank="1" showInputMessage="1" showErrorMessage="1" sqref="M12:M27 R12:R27" xr:uid="{57D13EEA-E497-4211-B3F1-EE4ECCD20D9F}">
      <formula1>"Significant Positive,Minor Positive,Neutral,Uncertain,Minor Negative,Significant Negative"</formula1>
    </dataValidation>
    <dataValidation type="list" allowBlank="1" showInputMessage="1" showErrorMessage="1" sqref="L12:L27" xr:uid="{5DACD4ED-C3D3-466E-95B5-77BBB289D6F5}">
      <formula1>"Permenant/Irreversible,Permenant/Reversible,Temporary/Irreversible,Temporary/Reversible,N/A"</formula1>
    </dataValidation>
    <dataValidation type="list" allowBlank="1" showInputMessage="1" showErrorMessage="1" sqref="K12:K27" xr:uid="{3E32E029-260D-4AD3-9814-C23F95F7CD66}">
      <formula1>"Localised,District-wide,Regional,National,N/A"</formula1>
    </dataValidation>
    <dataValidation type="list" allowBlank="1" showInputMessage="1" showErrorMessage="1" sqref="J12:J27" xr:uid="{45071E71-D314-470A-B393-138D8A78059C}">
      <formula1>"Short(&lt;5yrs),Short/Medium,Medium(10yrs),Medium/Long,Long(20+yrs),N/A"</formula1>
    </dataValidation>
    <dataValidation type="list" allowBlank="1" showInputMessage="1" showErrorMessage="1" sqref="I12:I27" xr:uid="{7001FC0D-95AE-4BDD-81C5-7171F1E6EC2A}">
      <formula1>"Low,Medium,High,N/A"</formula1>
    </dataValidation>
    <dataValidation type="list" allowBlank="1" showInputMessage="1" showErrorMessage="1" sqref="H12:H27" xr:uid="{B50F866F-14C8-4DD9-B7BC-25789A7FC98A}">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9D36-ECA9-4E4B-B25E-C0787AC18314}">
  <sheetPr>
    <tabColor theme="5" tint="0.59999389629810485"/>
  </sheetPr>
  <dimension ref="A1:X27"/>
  <sheetViews>
    <sheetView showGridLines="0" showWhiteSpace="0" topLeftCell="C23" zoomScale="60" zoomScaleNormal="60" zoomScaleSheetLayoutView="51" zoomScalePageLayoutView="20" workbookViewId="0">
      <selection activeCell="N25" sqref="N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185</v>
      </c>
      <c r="D1" s="63"/>
      <c r="E1" s="63"/>
      <c r="F1" s="63"/>
      <c r="G1" s="63"/>
      <c r="H1" s="63"/>
      <c r="I1" s="1"/>
      <c r="J1" s="1"/>
      <c r="K1" s="1"/>
      <c r="L1" s="1"/>
      <c r="M1" s="1"/>
      <c r="N1" s="1"/>
      <c r="O1" s="1"/>
      <c r="P1" s="1"/>
      <c r="Q1" s="1"/>
      <c r="R1" s="1"/>
      <c r="S1" s="1"/>
    </row>
    <row r="2" spans="1:23">
      <c r="A2" s="7" t="s">
        <v>241</v>
      </c>
      <c r="B2" s="228"/>
      <c r="C2" s="45" t="s">
        <v>1560</v>
      </c>
      <c r="D2" s="63"/>
      <c r="E2" s="63"/>
      <c r="F2" s="63"/>
      <c r="G2" s="63"/>
      <c r="H2" s="63"/>
      <c r="I2" s="1"/>
      <c r="J2" s="1"/>
      <c r="K2" s="1"/>
      <c r="L2" s="1"/>
      <c r="M2" s="1"/>
      <c r="N2" s="1"/>
      <c r="O2" s="1"/>
      <c r="P2" s="1"/>
      <c r="Q2" s="1"/>
      <c r="R2" s="1"/>
      <c r="S2" s="1"/>
    </row>
    <row r="3" spans="1:23">
      <c r="A3" s="8" t="s">
        <v>242</v>
      </c>
      <c r="B3" s="229"/>
      <c r="C3" s="45" t="s">
        <v>181</v>
      </c>
      <c r="D3" s="63"/>
      <c r="E3" s="63"/>
      <c r="F3" s="63"/>
      <c r="G3" s="63"/>
      <c r="H3" s="63"/>
      <c r="I3" s="1"/>
      <c r="J3" s="1"/>
      <c r="K3" s="1"/>
      <c r="L3" s="1"/>
      <c r="M3" s="1"/>
      <c r="N3" s="1"/>
      <c r="O3" s="1"/>
      <c r="P3" s="1"/>
      <c r="Q3" s="1"/>
      <c r="R3" s="1"/>
      <c r="S3" s="1"/>
    </row>
    <row r="4" spans="1:23">
      <c r="A4" s="8" t="s">
        <v>243</v>
      </c>
      <c r="B4" s="229"/>
      <c r="C4" s="45" t="s">
        <v>1561</v>
      </c>
      <c r="D4" s="63"/>
      <c r="E4" s="63"/>
      <c r="F4" s="63"/>
      <c r="G4" s="63"/>
      <c r="H4" s="63"/>
      <c r="I4" s="1"/>
      <c r="J4" s="1"/>
      <c r="K4" s="1"/>
      <c r="L4" s="1"/>
      <c r="M4" s="1"/>
      <c r="N4" s="1"/>
      <c r="O4" s="1"/>
      <c r="P4" s="1"/>
      <c r="Q4" s="1"/>
      <c r="R4" s="1"/>
      <c r="S4" s="1"/>
    </row>
    <row r="5" spans="1:23">
      <c r="A5" s="8" t="s">
        <v>244</v>
      </c>
      <c r="B5" s="229"/>
      <c r="C5" s="14" t="s">
        <v>1562</v>
      </c>
      <c r="D5" s="63"/>
      <c r="E5" s="63"/>
      <c r="F5" s="63"/>
      <c r="G5" s="63"/>
      <c r="H5" s="63"/>
      <c r="I5" s="1"/>
      <c r="J5" s="1"/>
      <c r="K5" s="1"/>
      <c r="L5" s="1"/>
      <c r="M5" s="1"/>
      <c r="N5" s="1"/>
      <c r="O5" s="1"/>
      <c r="P5" s="1"/>
      <c r="Q5" s="1"/>
      <c r="R5" s="1"/>
      <c r="S5" s="1"/>
    </row>
    <row r="6" spans="1:23" ht="57" customHeight="1">
      <c r="A6" s="8" t="s">
        <v>245</v>
      </c>
      <c r="B6" s="229"/>
      <c r="C6" s="45" t="s">
        <v>1563</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2</v>
      </c>
      <c r="F12" s="217">
        <f ca="1">COUNTIFS(INDIRECT("RAG!$C$"&amp;$W12&amp;":$AX$"&amp;$W12),F$11,RAG!$C$2:$AX$2,$B12)</f>
        <v>3</v>
      </c>
      <c r="G12" s="217">
        <f ca="1">COUNTIFS(INDIRECT("RAG!$C$"&amp;$W12&amp;":$AX$"&amp;$W12),G$11,RAG!$C$2:$AX$2,$B12)</f>
        <v>2</v>
      </c>
      <c r="H12" s="119" t="s">
        <v>418</v>
      </c>
      <c r="I12" s="119" t="s">
        <v>419</v>
      </c>
      <c r="J12" s="119" t="s">
        <v>428</v>
      </c>
      <c r="K12" s="119" t="s">
        <v>421</v>
      </c>
      <c r="L12" s="119" t="s">
        <v>430</v>
      </c>
      <c r="M12" s="218" t="s">
        <v>298</v>
      </c>
      <c r="N12" s="226" t="s">
        <v>2095</v>
      </c>
      <c r="O12" s="227" t="s">
        <v>417</v>
      </c>
      <c r="P12" s="226" t="s">
        <v>598</v>
      </c>
      <c r="Q12" s="70" t="s">
        <v>638</v>
      </c>
      <c r="R12" s="218" t="s">
        <v>294</v>
      </c>
      <c r="S12" s="221" t="s">
        <v>424</v>
      </c>
      <c r="T12" s="56"/>
      <c r="V12">
        <v>165</v>
      </c>
      <c r="W12" s="12">
        <f>MATCH($C$1,RAG!$B$1:$B149, 0)</f>
        <v>103</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522</v>
      </c>
      <c r="N13" s="53" t="s">
        <v>1564</v>
      </c>
      <c r="O13" s="65" t="s">
        <v>417</v>
      </c>
      <c r="P13" s="53"/>
      <c r="Q13" s="53"/>
      <c r="R13" s="38" t="s">
        <v>522</v>
      </c>
      <c r="S13" s="67"/>
      <c r="T13" s="57"/>
      <c r="V13">
        <v>165</v>
      </c>
      <c r="W13" s="12">
        <f>MATCH($C$1,RAG!$B$1:$B150, 0)</f>
        <v>103</v>
      </c>
    </row>
    <row r="14" spans="1:23" ht="208" customHeight="1">
      <c r="A14" s="189" t="s">
        <v>432</v>
      </c>
      <c r="B14" s="41" t="s">
        <v>31</v>
      </c>
      <c r="C14" s="40" t="s">
        <v>433</v>
      </c>
      <c r="D14" s="11" t="s">
        <v>417</v>
      </c>
      <c r="E14" s="11">
        <f ca="1">COUNTIFS(INDIRECT("RAG!$C$"&amp;$W14&amp;":$AX$"&amp;$W14),E$11,RAG!$C$2:$AX$2,$B14)</f>
        <v>2</v>
      </c>
      <c r="F14" s="11">
        <f ca="1">COUNTIFS(INDIRECT("RAG!$C$"&amp;$W14&amp;":$AX$"&amp;$W14),F$11,RAG!$C$2:$AX$2,$B14)</f>
        <v>3</v>
      </c>
      <c r="G14" s="11">
        <f ca="1">COUNTIFS(INDIRECT("RAG!$C$"&amp;$W14&amp;":$AX$"&amp;$W14),G$11,RAG!$C$2:$AX$2,$B14)</f>
        <v>3</v>
      </c>
      <c r="H14" s="47" t="s">
        <v>230</v>
      </c>
      <c r="I14" s="47" t="s">
        <v>230</v>
      </c>
      <c r="J14" s="47" t="s">
        <v>230</v>
      </c>
      <c r="K14" s="47" t="s">
        <v>230</v>
      </c>
      <c r="L14" s="47" t="s">
        <v>230</v>
      </c>
      <c r="M14" s="38" t="s">
        <v>298</v>
      </c>
      <c r="N14" s="53" t="s">
        <v>2096</v>
      </c>
      <c r="O14" s="65" t="s">
        <v>417</v>
      </c>
      <c r="P14" s="53" t="s">
        <v>435</v>
      </c>
      <c r="Q14" s="70" t="s">
        <v>545</v>
      </c>
      <c r="R14" s="38" t="s">
        <v>295</v>
      </c>
      <c r="S14" s="53"/>
      <c r="T14" s="56"/>
      <c r="V14">
        <v>165</v>
      </c>
      <c r="W14" s="12">
        <f>MATCH($C$1,RAG!$B$1:$B151, 0)</f>
        <v>103</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V15">
        <v>165</v>
      </c>
      <c r="W15" s="12">
        <f>MATCH($C$1,RAG!$B$1:$B152, 0)</f>
        <v>103</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V16">
        <v>165</v>
      </c>
      <c r="W16" s="12">
        <f>MATCH($C$1,RAG!$B$1:$B153, 0)</f>
        <v>103</v>
      </c>
    </row>
    <row r="17" spans="1:23" ht="12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2097</v>
      </c>
      <c r="O17" s="65" t="s">
        <v>417</v>
      </c>
      <c r="P17" s="67"/>
      <c r="Q17" s="66"/>
      <c r="R17" s="38" t="s">
        <v>294</v>
      </c>
      <c r="S17" s="53"/>
      <c r="T17" s="58"/>
      <c r="V17">
        <v>165</v>
      </c>
      <c r="W17" s="12">
        <f>MATCH($C$1,RAG!$B$1:$B154, 0)</f>
        <v>103</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924</v>
      </c>
      <c r="O18" s="65" t="s">
        <v>439</v>
      </c>
      <c r="P18" s="67"/>
      <c r="Q18" s="53"/>
      <c r="R18" s="38" t="s">
        <v>295</v>
      </c>
      <c r="S18" s="67"/>
      <c r="T18" s="56"/>
      <c r="V18">
        <v>165</v>
      </c>
      <c r="W18" s="12">
        <f>MATCH($C$1,RAG!$B$1:$B155, 0)</f>
        <v>103</v>
      </c>
    </row>
    <row r="19" spans="1:23" ht="159.5">
      <c r="A19" s="189" t="s">
        <v>451</v>
      </c>
      <c r="B19" s="41" t="s">
        <v>11</v>
      </c>
      <c r="C19" s="40" t="s">
        <v>452</v>
      </c>
      <c r="D19" s="11" t="s">
        <v>439</v>
      </c>
      <c r="E19" s="11">
        <f ca="1">COUNTIFS(INDIRECT("RAG!$C$"&amp;$W19&amp;":$AX$"&amp;$W19),E$11,RAG!$C$2:$AX$2,$B19)</f>
        <v>2</v>
      </c>
      <c r="F19" s="11">
        <f ca="1">COUNTIFS(INDIRECT("RAG!$C$"&amp;$W19&amp;":$AX$"&amp;$W19),F$11,RAG!$C$2:$AX$2,$B19)</f>
        <v>2</v>
      </c>
      <c r="G19" s="11">
        <f ca="1">COUNTIFS(INDIRECT("RAG!$C$"&amp;$W19&amp;":$AX$"&amp;$W19),G$11,RAG!$C$2:$AX$2,$B19)</f>
        <v>1</v>
      </c>
      <c r="H19" s="47" t="s">
        <v>230</v>
      </c>
      <c r="I19" s="47" t="s">
        <v>230</v>
      </c>
      <c r="J19" s="47" t="s">
        <v>230</v>
      </c>
      <c r="K19" s="47" t="s">
        <v>230</v>
      </c>
      <c r="L19" s="47" t="s">
        <v>230</v>
      </c>
      <c r="M19" s="38" t="s">
        <v>298</v>
      </c>
      <c r="N19" s="53" t="s">
        <v>2098</v>
      </c>
      <c r="O19" s="65" t="s">
        <v>439</v>
      </c>
      <c r="P19" s="53" t="s">
        <v>435</v>
      </c>
      <c r="Q19" s="53" t="s">
        <v>2294</v>
      </c>
      <c r="R19" s="38" t="s">
        <v>295</v>
      </c>
      <c r="S19" s="67"/>
      <c r="T19" s="56"/>
      <c r="V19">
        <v>165</v>
      </c>
      <c r="W19" s="12">
        <f>MATCH($C$1,RAG!$B$1:$B156, 0)</f>
        <v>103</v>
      </c>
    </row>
    <row r="20" spans="1:23" ht="87">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2099</v>
      </c>
      <c r="O20" s="65" t="s">
        <v>439</v>
      </c>
      <c r="P20" s="53"/>
      <c r="Q20" s="53"/>
      <c r="R20" s="38" t="s">
        <v>294</v>
      </c>
      <c r="S20" s="53"/>
      <c r="T20" s="58"/>
      <c r="V20">
        <v>165</v>
      </c>
      <c r="W20" s="12">
        <f>MATCH($C$1,RAG!$B$1:$B157, 0)</f>
        <v>103</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925</v>
      </c>
      <c r="O21" s="65" t="s">
        <v>417</v>
      </c>
      <c r="P21" s="67"/>
      <c r="Q21" s="53"/>
      <c r="R21" s="38" t="s">
        <v>295</v>
      </c>
      <c r="S21" s="53"/>
      <c r="T21" s="58"/>
      <c r="V21">
        <v>165</v>
      </c>
      <c r="W21" s="12">
        <f>MATCH($C$1,RAG!$B$1:$B158, 0)</f>
        <v>103</v>
      </c>
    </row>
    <row r="22" spans="1:23" ht="333.5">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1587</v>
      </c>
      <c r="O22" s="65" t="s">
        <v>417</v>
      </c>
      <c r="P22" s="53" t="s">
        <v>466</v>
      </c>
      <c r="Q22" s="53" t="s">
        <v>590</v>
      </c>
      <c r="R22" s="38" t="s">
        <v>300</v>
      </c>
      <c r="S22" s="73" t="s">
        <v>468</v>
      </c>
      <c r="T22" s="56"/>
      <c r="V22">
        <v>165</v>
      </c>
      <c r="W22" s="12">
        <f>MATCH($C$1,RAG!$B$1:$B159, 0)</f>
        <v>103</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2102</v>
      </c>
      <c r="O23" s="65" t="s">
        <v>417</v>
      </c>
      <c r="P23" s="72" t="s">
        <v>473</v>
      </c>
      <c r="Q23" s="53" t="s">
        <v>474</v>
      </c>
      <c r="R23" s="38" t="s">
        <v>297</v>
      </c>
      <c r="S23" s="67"/>
      <c r="T23" s="56"/>
      <c r="V23">
        <v>165</v>
      </c>
      <c r="W23" s="12">
        <f>MATCH($C$1,RAG!$B$1:$B160, 0)</f>
        <v>103</v>
      </c>
    </row>
    <row r="24" spans="1:23" ht="176.15" customHeight="1">
      <c r="A24" s="189" t="s">
        <v>475</v>
      </c>
      <c r="B24" s="41" t="s">
        <v>21</v>
      </c>
      <c r="C24" s="40" t="s">
        <v>476</v>
      </c>
      <c r="D24" s="11" t="s">
        <v>417</v>
      </c>
      <c r="E24" s="11">
        <f ca="1">COUNTIFS(INDIRECT("RAG!$C$"&amp;$W24&amp;":$AX$"&amp;$W24),E$11,RAG!$C$2:$AX$2,$B24)</f>
        <v>0</v>
      </c>
      <c r="F24" s="11">
        <f ca="1">COUNTIFS(INDIRECT("RAG!$C$"&amp;$W24&amp;":$AX$"&amp;$W24),F$11,RAG!$C$2:$AX$2,$B24)</f>
        <v>1</v>
      </c>
      <c r="G24" s="11">
        <f ca="1">COUNTIFS(INDIRECT("RAG!$C$"&amp;$W24&amp;":$AX$"&amp;$W24),G$11,RAG!$C$2:$AX$2,$B24)</f>
        <v>0</v>
      </c>
      <c r="H24" s="47" t="s">
        <v>418</v>
      </c>
      <c r="I24" s="47" t="s">
        <v>419</v>
      </c>
      <c r="J24" s="47" t="s">
        <v>471</v>
      </c>
      <c r="K24" s="47" t="s">
        <v>429</v>
      </c>
      <c r="L24" s="47" t="s">
        <v>1918</v>
      </c>
      <c r="M24" s="38" t="s">
        <v>294</v>
      </c>
      <c r="N24" s="53" t="s">
        <v>2100</v>
      </c>
      <c r="O24" s="65" t="s">
        <v>439</v>
      </c>
      <c r="P24" s="53"/>
      <c r="Q24" s="70"/>
      <c r="R24" s="38" t="s">
        <v>294</v>
      </c>
      <c r="S24" s="53"/>
      <c r="T24" s="58"/>
      <c r="V24">
        <v>165</v>
      </c>
      <c r="W24" s="12">
        <f>MATCH($C$1,RAG!$B$1:$B161, 0)</f>
        <v>103</v>
      </c>
    </row>
    <row r="25" spans="1:23" ht="217.5">
      <c r="A25" s="46" t="s">
        <v>480</v>
      </c>
      <c r="B25" s="41" t="s">
        <v>22</v>
      </c>
      <c r="C25" s="40" t="s">
        <v>481</v>
      </c>
      <c r="D25" s="11" t="s">
        <v>417</v>
      </c>
      <c r="E25" s="11">
        <f ca="1">COUNTIFS(INDIRECT("RAG!$C$"&amp;$W25&amp;":$AX$"&amp;$W25),E$11,RAG!$C$2:$AX$2,$B25)</f>
        <v>0</v>
      </c>
      <c r="F25" s="11">
        <f ca="1">COUNTIFS(INDIRECT("RAG!$C$"&amp;$W25&amp;":$AX$"&amp;$W25),F$11,RAG!$C$2:$AX$2,$B25)</f>
        <v>1</v>
      </c>
      <c r="G25" s="11">
        <f ca="1">COUNTIFS(INDIRECT("RAG!$C$"&amp;$W25&amp;":$AX$"&amp;$W25),G$11,RAG!$C$2:$AX$2,$B25)</f>
        <v>1</v>
      </c>
      <c r="H25" s="47" t="s">
        <v>418</v>
      </c>
      <c r="I25" s="47" t="s">
        <v>419</v>
      </c>
      <c r="J25" s="47" t="s">
        <v>428</v>
      </c>
      <c r="K25" s="47" t="s">
        <v>421</v>
      </c>
      <c r="L25" s="47" t="s">
        <v>430</v>
      </c>
      <c r="M25" s="38" t="s">
        <v>295</v>
      </c>
      <c r="N25" s="53" t="s">
        <v>2101</v>
      </c>
      <c r="O25" s="65" t="s">
        <v>439</v>
      </c>
      <c r="P25" s="53" t="s">
        <v>483</v>
      </c>
      <c r="Q25" s="53" t="s">
        <v>484</v>
      </c>
      <c r="R25" s="38" t="s">
        <v>295</v>
      </c>
      <c r="S25" s="67"/>
      <c r="T25" s="58"/>
      <c r="V25">
        <v>165</v>
      </c>
      <c r="W25" s="12">
        <f>MATCH($C$1,RAG!$B$1:$B162, 0)</f>
        <v>103</v>
      </c>
    </row>
    <row r="26" spans="1:23" ht="87">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V26">
        <v>165</v>
      </c>
      <c r="W26" s="12">
        <f>MATCH($C$1,RAG!$B$1:$B163, 0)</f>
        <v>103</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53" t="s">
        <v>492</v>
      </c>
      <c r="O27" s="65" t="s">
        <v>417</v>
      </c>
      <c r="P27" s="53" t="s">
        <v>493</v>
      </c>
      <c r="Q27" s="53" t="s">
        <v>494</v>
      </c>
      <c r="R27" s="38" t="s">
        <v>298</v>
      </c>
      <c r="S27" s="67"/>
      <c r="T27" s="58"/>
      <c r="V27">
        <v>165</v>
      </c>
      <c r="W27" s="12">
        <f>MATCH($C$1,RAG!$B$1:$B164, 0)</f>
        <v>103</v>
      </c>
    </row>
  </sheetData>
  <sheetProtection algorithmName="SHA-512" hashValue="9ZLkMllG7VB1pz1dMcvCKkI3gctO4SZj3BXifsekWKag35DyyE7Nd8c90WnoycaKkkTLGMr82ax0LoJqld5i5w==" saltValue="liqOzd9yun5naDOTC//fPQ==" spinCount="100000" sheet="1" objects="1" scenarios="1"/>
  <mergeCells count="3">
    <mergeCell ref="A10:C10"/>
    <mergeCell ref="D10:G10"/>
    <mergeCell ref="H10:S10"/>
  </mergeCells>
  <conditionalFormatting sqref="E12:E27">
    <cfRule type="cellIs" dxfId="77" priority="40" operator="greaterThan">
      <formula>0</formula>
    </cfRule>
  </conditionalFormatting>
  <conditionalFormatting sqref="F12:F14 F16:F27">
    <cfRule type="cellIs" dxfId="76" priority="39" operator="greaterThan">
      <formula>0</formula>
    </cfRule>
  </conditionalFormatting>
  <conditionalFormatting sqref="G12:G14 G16:G27">
    <cfRule type="cellIs" dxfId="75" priority="38" operator="greaterThan">
      <formula>0</formula>
    </cfRule>
  </conditionalFormatting>
  <conditionalFormatting sqref="M12:M27">
    <cfRule type="cellIs" dxfId="74" priority="1" operator="equal">
      <formula>"Minor Negative"</formula>
    </cfRule>
    <cfRule type="cellIs" dxfId="73" priority="2" operator="equal">
      <formula>"Significant Negative"</formula>
    </cfRule>
    <cfRule type="cellIs" dxfId="72" priority="3" operator="equal">
      <formula>"Minor Positive"</formula>
    </cfRule>
    <cfRule type="cellIs" dxfId="71" priority="4" operator="equal">
      <formula>"Significant Positive"</formula>
    </cfRule>
    <cfRule type="cellIs" dxfId="70" priority="5" operator="equal">
      <formula>"Neutral"</formula>
    </cfRule>
  </conditionalFormatting>
  <conditionalFormatting sqref="N21">
    <cfRule type="cellIs" dxfId="69" priority="16" operator="equal">
      <formula>"Significant Negative"</formula>
    </cfRule>
    <cfRule type="cellIs" dxfId="68" priority="17" operator="equal">
      <formula>"Minor Negative"</formula>
    </cfRule>
    <cfRule type="cellIs" dxfId="67" priority="18" operator="equal">
      <formula>"Uncertain"</formula>
    </cfRule>
    <cfRule type="cellIs" dxfId="66" priority="19" operator="equal">
      <formula>"Neutral"</formula>
    </cfRule>
    <cfRule type="cellIs" dxfId="65" priority="20" operator="equal">
      <formula>"Minor Positive"</formula>
    </cfRule>
    <cfRule type="cellIs" dxfId="64" priority="21" operator="equal">
      <formula>"Significant Positive"</formula>
    </cfRule>
  </conditionalFormatting>
  <conditionalFormatting sqref="R12:R27">
    <cfRule type="cellIs" dxfId="63" priority="6" operator="equal">
      <formula>"Minor Negative"</formula>
    </cfRule>
    <cfRule type="cellIs" dxfId="62" priority="7" operator="equal">
      <formula>"Significant Negative"</formula>
    </cfRule>
    <cfRule type="cellIs" dxfId="61" priority="8" operator="equal">
      <formula>"Minor Positive"</formula>
    </cfRule>
    <cfRule type="cellIs" dxfId="60" priority="9" operator="equal">
      <formula>"Significant Positive"</formula>
    </cfRule>
    <cfRule type="cellIs" dxfId="59" priority="10" operator="equal">
      <formula>"Neutral"</formula>
    </cfRule>
  </conditionalFormatting>
  <dataValidations count="7">
    <dataValidation type="list" allowBlank="1" showInputMessage="1" showErrorMessage="1" sqref="H12:H27" xr:uid="{45DB5CA3-5A46-47DE-AD0F-0979C6455436}">
      <formula1>"Direct,Indirect,N/A"</formula1>
    </dataValidation>
    <dataValidation type="list" allowBlank="1" showInputMessage="1" showErrorMessage="1" sqref="I12:I27" xr:uid="{CA332D30-1CFD-4607-B3D9-C9D0E5B51694}">
      <formula1>"Low,Medium,High,N/A"</formula1>
    </dataValidation>
    <dataValidation type="list" allowBlank="1" showInputMessage="1" showErrorMessage="1" sqref="J12:J27" xr:uid="{AC048C3A-5CFB-4943-A141-B35F6F93EB68}">
      <formula1>"Short(&lt;5yrs),Short/Medium,Medium(10yrs),Medium/Long,Long(20+yrs),N/A"</formula1>
    </dataValidation>
    <dataValidation type="list" allowBlank="1" showInputMessage="1" showErrorMessage="1" sqref="K12:K27" xr:uid="{35CC2875-F60A-45F8-9C54-6560A447B46C}">
      <formula1>"Localised,District-wide,Regional,National,N/A"</formula1>
    </dataValidation>
    <dataValidation type="list" allowBlank="1" showInputMessage="1" showErrorMessage="1" sqref="L12:L27" xr:uid="{55D25893-DE42-4FEA-949A-42F99FA14171}">
      <formula1>"Permenant/Irreversible,Permenant/Reversible,Temporary/Irreversible,Temporary/Reversible,N/A"</formula1>
    </dataValidation>
    <dataValidation type="list" allowBlank="1" showInputMessage="1" showErrorMessage="1" sqref="D12:D27 O12:O27" xr:uid="{2DC582A5-FE32-4B91-B9F4-29EA340D08C2}">
      <formula1>"Yes,No"</formula1>
    </dataValidation>
    <dataValidation type="list" allowBlank="1" showInputMessage="1" showErrorMessage="1" sqref="R12:R27 M12:M27" xr:uid="{D07C16D3-4F97-4A08-B776-78EA47C58E1A}">
      <formula1>"Significant Positive,Minor Positive,Neutral,Uncertain,Minor Negative,Significant Negative"</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3B8C-970E-4394-A23B-2436A3F407F9}">
  <sheetPr>
    <tabColor theme="5" tint="0.59999389629810485"/>
  </sheetPr>
  <dimension ref="A1:V27"/>
  <sheetViews>
    <sheetView showGridLines="0" showWhiteSpace="0" topLeftCell="C1" zoomScale="60" zoomScaleNormal="60" zoomScaleSheetLayoutView="51" zoomScalePageLayoutView="20" workbookViewId="0">
      <selection activeCell="V1" sqref="V1:V104857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9.1796875" hidden="1" customWidth="1"/>
    <col min="23" max="23" width="8.7265625" customWidth="1"/>
  </cols>
  <sheetData>
    <row r="1" spans="1:22">
      <c r="A1" s="7" t="s">
        <v>240</v>
      </c>
      <c r="B1" s="228"/>
      <c r="C1" s="45" t="s">
        <v>394</v>
      </c>
      <c r="D1" s="63"/>
      <c r="E1" s="63"/>
      <c r="F1" s="63"/>
      <c r="G1" s="63"/>
      <c r="H1" s="63"/>
      <c r="I1" s="1"/>
      <c r="J1" s="1"/>
      <c r="K1" s="1"/>
      <c r="L1" s="1"/>
      <c r="M1" s="1"/>
      <c r="N1" s="1"/>
      <c r="O1" s="1"/>
      <c r="P1" s="1"/>
      <c r="Q1" s="1"/>
      <c r="R1" s="1"/>
      <c r="S1" s="1"/>
    </row>
    <row r="2" spans="1:22">
      <c r="A2" s="7" t="s">
        <v>241</v>
      </c>
      <c r="B2" s="228"/>
      <c r="C2" s="45" t="s">
        <v>1565</v>
      </c>
      <c r="D2" s="63"/>
      <c r="E2" s="63"/>
      <c r="F2" s="63"/>
      <c r="G2" s="63"/>
      <c r="H2" s="63"/>
      <c r="I2" s="1"/>
      <c r="J2" s="1"/>
      <c r="K2" s="1"/>
      <c r="L2" s="1"/>
      <c r="M2" s="1"/>
      <c r="N2" s="1"/>
      <c r="O2" s="1"/>
      <c r="P2" s="1"/>
      <c r="Q2" s="1"/>
      <c r="R2" s="1"/>
      <c r="S2" s="1"/>
    </row>
    <row r="3" spans="1:22">
      <c r="A3" s="8" t="s">
        <v>242</v>
      </c>
      <c r="B3" s="229"/>
      <c r="C3" s="45" t="s">
        <v>70</v>
      </c>
      <c r="D3" s="63"/>
      <c r="E3" s="63"/>
      <c r="F3" s="63"/>
      <c r="G3" s="63"/>
      <c r="H3" s="63"/>
      <c r="I3" s="1"/>
      <c r="J3" s="1"/>
      <c r="K3" s="1"/>
      <c r="L3" s="1"/>
      <c r="M3" s="1"/>
      <c r="N3" s="1"/>
      <c r="O3" s="1"/>
      <c r="P3" s="1"/>
      <c r="Q3" s="1"/>
      <c r="R3" s="1"/>
      <c r="S3" s="1"/>
    </row>
    <row r="4" spans="1:22">
      <c r="A4" s="8" t="s">
        <v>243</v>
      </c>
      <c r="B4" s="229"/>
      <c r="C4" s="45" t="s">
        <v>1566</v>
      </c>
      <c r="D4" s="63"/>
      <c r="E4" s="63"/>
      <c r="F4" s="63"/>
      <c r="G4" s="63"/>
      <c r="H4" s="63"/>
      <c r="I4" s="1"/>
      <c r="J4" s="1"/>
      <c r="K4" s="1"/>
      <c r="L4" s="1"/>
      <c r="M4" s="1"/>
      <c r="N4" s="1"/>
      <c r="O4" s="1"/>
      <c r="P4" s="1"/>
      <c r="Q4" s="1"/>
      <c r="R4" s="1"/>
      <c r="S4" s="1"/>
    </row>
    <row r="5" spans="1:22">
      <c r="A5" s="8" t="s">
        <v>244</v>
      </c>
      <c r="B5" s="229"/>
      <c r="C5" s="14" t="s">
        <v>1567</v>
      </c>
      <c r="D5" s="63"/>
      <c r="E5" s="63"/>
      <c r="F5" s="63"/>
      <c r="G5" s="63"/>
      <c r="H5" s="63"/>
      <c r="I5" s="1"/>
      <c r="J5" s="1"/>
      <c r="K5" s="1"/>
      <c r="L5" s="1"/>
      <c r="M5" s="1"/>
      <c r="N5" s="1"/>
      <c r="O5" s="1"/>
      <c r="P5" s="1"/>
      <c r="Q5" s="1"/>
      <c r="R5" s="1"/>
      <c r="S5" s="1"/>
    </row>
    <row r="6" spans="1:22" ht="57" customHeight="1">
      <c r="A6" s="8" t="s">
        <v>245</v>
      </c>
      <c r="B6" s="229"/>
      <c r="C6" s="45" t="s">
        <v>1568</v>
      </c>
      <c r="D6" s="63"/>
      <c r="E6" s="63"/>
      <c r="F6" s="63"/>
      <c r="G6" s="63"/>
      <c r="H6" s="63"/>
      <c r="I6" s="1"/>
      <c r="J6" s="1"/>
      <c r="K6" s="1"/>
      <c r="L6" s="1"/>
      <c r="M6" s="1"/>
      <c r="N6" s="1"/>
      <c r="O6" s="1"/>
      <c r="P6" s="1"/>
      <c r="Q6" s="1"/>
      <c r="R6" s="1"/>
      <c r="S6" s="1"/>
    </row>
    <row r="7" spans="1:22">
      <c r="A7" s="8" t="s">
        <v>246</v>
      </c>
      <c r="B7" s="229"/>
      <c r="C7" s="45" t="s">
        <v>402</v>
      </c>
      <c r="D7" s="63"/>
      <c r="E7" s="63"/>
      <c r="F7" s="63"/>
      <c r="G7" s="63"/>
      <c r="H7" s="63"/>
      <c r="I7" s="1"/>
      <c r="J7" s="1"/>
      <c r="K7" s="1"/>
      <c r="L7" s="1"/>
      <c r="M7" s="1"/>
      <c r="N7" s="1"/>
      <c r="O7" s="1"/>
      <c r="P7" s="1"/>
      <c r="Q7" s="1"/>
      <c r="R7" s="1"/>
      <c r="S7" s="1"/>
    </row>
    <row r="8" spans="1:22">
      <c r="A8" s="8" t="s">
        <v>247</v>
      </c>
      <c r="B8" s="229"/>
      <c r="C8" s="46" t="s">
        <v>403</v>
      </c>
      <c r="D8" s="64"/>
      <c r="E8" s="64"/>
      <c r="F8" s="64"/>
      <c r="G8" s="64"/>
      <c r="H8" s="64"/>
      <c r="I8" s="1"/>
      <c r="J8" s="1"/>
      <c r="K8" s="1"/>
      <c r="L8" s="1"/>
      <c r="M8" s="1"/>
      <c r="N8" s="1"/>
      <c r="O8" s="1"/>
      <c r="P8" s="1"/>
      <c r="Q8" s="1"/>
      <c r="R8" s="1"/>
      <c r="S8" s="1"/>
    </row>
    <row r="9" spans="1:22">
      <c r="A9" s="97" t="s">
        <v>404</v>
      </c>
      <c r="C9" s="231">
        <v>46141</v>
      </c>
      <c r="D9" s="99" t="s">
        <v>636</v>
      </c>
      <c r="E9" s="1" t="s">
        <v>498</v>
      </c>
      <c r="F9" s="1"/>
      <c r="G9" s="1"/>
      <c r="H9" s="1"/>
      <c r="I9" s="1"/>
      <c r="J9" s="1"/>
      <c r="K9" s="1"/>
      <c r="L9" s="1"/>
      <c r="M9" s="1"/>
      <c r="N9" s="1"/>
      <c r="O9" s="1"/>
      <c r="P9" s="1"/>
      <c r="Q9" s="1"/>
      <c r="R9" s="1"/>
      <c r="S9" s="1"/>
    </row>
    <row r="10" spans="1:22">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2"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V11" s="12" t="s">
        <v>414</v>
      </c>
    </row>
    <row r="12" spans="1:22" ht="188.5">
      <c r="A12" s="233" t="s">
        <v>415</v>
      </c>
      <c r="B12" s="215" t="s">
        <v>30</v>
      </c>
      <c r="C12" s="216" t="s">
        <v>416</v>
      </c>
      <c r="D12" s="217" t="s">
        <v>417</v>
      </c>
      <c r="E12" s="217">
        <f ca="1">COUNTIFS(INDIRECT("RAG!$C$"&amp;$V12&amp;":$AX$"&amp;$V12),E$11,RAG!$C$2:$AX$2,$B12)</f>
        <v>3</v>
      </c>
      <c r="F12" s="217">
        <f ca="1">COUNTIFS(INDIRECT("RAG!$C$"&amp;$V12&amp;":$AX$"&amp;$V12),F$11,RAG!$C$2:$AX$2,$B12)</f>
        <v>0</v>
      </c>
      <c r="G12" s="217">
        <f ca="1">COUNTIFS(INDIRECT("RAG!$C$"&amp;$V12&amp;":$AX$"&amp;$V12),G$11,RAG!$C$2:$AX$2,$B12)</f>
        <v>4</v>
      </c>
      <c r="H12" s="119" t="s">
        <v>418</v>
      </c>
      <c r="I12" s="119" t="s">
        <v>419</v>
      </c>
      <c r="J12" s="119" t="s">
        <v>428</v>
      </c>
      <c r="K12" s="119" t="s">
        <v>421</v>
      </c>
      <c r="L12" s="119" t="s">
        <v>422</v>
      </c>
      <c r="M12" s="218" t="s">
        <v>298</v>
      </c>
      <c r="N12" s="226" t="s">
        <v>1569</v>
      </c>
      <c r="O12" s="227" t="s">
        <v>417</v>
      </c>
      <c r="P12" s="226" t="s">
        <v>499</v>
      </c>
      <c r="Q12" s="70" t="s">
        <v>500</v>
      </c>
      <c r="R12" s="218" t="s">
        <v>294</v>
      </c>
      <c r="S12" s="221" t="s">
        <v>424</v>
      </c>
      <c r="T12" s="56"/>
      <c r="V12" s="12">
        <v>105</v>
      </c>
    </row>
    <row r="13" spans="1:22" ht="153.65" customHeight="1">
      <c r="A13" s="189" t="s">
        <v>425</v>
      </c>
      <c r="B13" s="41" t="s">
        <v>3</v>
      </c>
      <c r="C13" s="40" t="s">
        <v>426</v>
      </c>
      <c r="D13" s="11" t="s">
        <v>417</v>
      </c>
      <c r="E13" s="11">
        <f ca="1">COUNTIFS(INDIRECT("RAG!$C$"&amp;$V13&amp;":$AX$"&amp;$V13),E$11,RAG!$C$2:$AX$2,$B13)</f>
        <v>0</v>
      </c>
      <c r="F13" s="11">
        <f ca="1">COUNTIFS(INDIRECT("RAG!$C$"&amp;$V13&amp;":$AX$"&amp;$V13),F$11,RAG!$C$2:$AX$2,$B13)</f>
        <v>0</v>
      </c>
      <c r="G13" s="11">
        <f ca="1">COUNTIFS(INDIRECT("RAG!$C$"&amp;$V13&amp;":$AX$"&amp;$V13),G$11,RAG!$C$2:$AX$2,$B13)</f>
        <v>1</v>
      </c>
      <c r="H13" s="47" t="s">
        <v>418</v>
      </c>
      <c r="I13" s="47" t="s">
        <v>427</v>
      </c>
      <c r="J13" s="47" t="s">
        <v>428</v>
      </c>
      <c r="K13" s="47" t="s">
        <v>429</v>
      </c>
      <c r="L13" s="47" t="s">
        <v>430</v>
      </c>
      <c r="M13" s="38" t="s">
        <v>294</v>
      </c>
      <c r="N13" s="53" t="s">
        <v>1570</v>
      </c>
      <c r="O13" s="65" t="s">
        <v>417</v>
      </c>
      <c r="P13" s="53"/>
      <c r="Q13" s="53"/>
      <c r="R13" s="38" t="s">
        <v>294</v>
      </c>
      <c r="S13" s="83"/>
      <c r="T13" s="57"/>
      <c r="V13" s="12">
        <v>105</v>
      </c>
    </row>
    <row r="14" spans="1:22" ht="208" customHeight="1">
      <c r="A14" s="189" t="s">
        <v>432</v>
      </c>
      <c r="B14" s="41" t="s">
        <v>31</v>
      </c>
      <c r="C14" s="40" t="s">
        <v>433</v>
      </c>
      <c r="D14" s="11" t="s">
        <v>417</v>
      </c>
      <c r="E14" s="11">
        <f ca="1">COUNTIFS(INDIRECT("RAG!$C$"&amp;$V14&amp;":$AX$"&amp;$V14),E$11,RAG!$C$2:$AX$2,$B14)</f>
        <v>1</v>
      </c>
      <c r="F14" s="11">
        <f ca="1">COUNTIFS(INDIRECT("RAG!$C$"&amp;$V14&amp;":$AX$"&amp;$V14),F$11,RAG!$C$2:$AX$2,$B14)</f>
        <v>2</v>
      </c>
      <c r="G14" s="11">
        <f ca="1">COUNTIFS(INDIRECT("RAG!$C$"&amp;$V14&amp;":$AX$"&amp;$V14),G$11,RAG!$C$2:$AX$2,$B14)</f>
        <v>5</v>
      </c>
      <c r="H14" s="47" t="s">
        <v>230</v>
      </c>
      <c r="I14" s="47" t="s">
        <v>230</v>
      </c>
      <c r="J14" s="47" t="s">
        <v>230</v>
      </c>
      <c r="K14" s="47" t="s">
        <v>230</v>
      </c>
      <c r="L14" s="47" t="s">
        <v>230</v>
      </c>
      <c r="M14" s="38" t="s">
        <v>295</v>
      </c>
      <c r="N14" s="53" t="s">
        <v>1571</v>
      </c>
      <c r="O14" s="65" t="s">
        <v>417</v>
      </c>
      <c r="P14" s="53" t="s">
        <v>435</v>
      </c>
      <c r="Q14" s="70" t="s">
        <v>436</v>
      </c>
      <c r="R14" s="38" t="s">
        <v>295</v>
      </c>
      <c r="S14" s="84"/>
      <c r="T14" s="56"/>
      <c r="V14" s="12">
        <v>105</v>
      </c>
    </row>
    <row r="15" spans="1:22"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t="s">
        <v>503</v>
      </c>
      <c r="Q15" s="67"/>
      <c r="R15" s="38" t="s">
        <v>295</v>
      </c>
      <c r="S15" s="83"/>
      <c r="T15" s="58"/>
      <c r="V15" s="12">
        <v>105</v>
      </c>
    </row>
    <row r="16" spans="1:22" ht="87">
      <c r="A16" s="189" t="s">
        <v>441</v>
      </c>
      <c r="B16" s="41" t="s">
        <v>32</v>
      </c>
      <c r="C16" s="40" t="s">
        <v>442</v>
      </c>
      <c r="D16" s="11" t="s">
        <v>417</v>
      </c>
      <c r="E16" s="11">
        <f ca="1">COUNTIFS(INDIRECT("RAG!$C$"&amp;$V16&amp;":$AX$"&amp;$V16),E$11,RAG!$C$2:$AX$2,$B16)</f>
        <v>0</v>
      </c>
      <c r="F16" s="11">
        <f ca="1">COUNTIFS(INDIRECT("RAG!$C$"&amp;$V16&amp;":$AX$"&amp;$V16),F$11,RAG!$C$2:$AX$2,$B16)</f>
        <v>0</v>
      </c>
      <c r="G16" s="11">
        <f ca="1">COUNTIFS(INDIRECT("RAG!$C$"&amp;$V16&amp;":$AX$"&amp;$V16),G$11,RAG!$C$2:$AX$2,$B16)</f>
        <v>1</v>
      </c>
      <c r="H16" s="47" t="s">
        <v>230</v>
      </c>
      <c r="I16" s="47" t="s">
        <v>230</v>
      </c>
      <c r="J16" s="47" t="s">
        <v>230</v>
      </c>
      <c r="K16" s="47" t="s">
        <v>230</v>
      </c>
      <c r="L16" s="47" t="s">
        <v>230</v>
      </c>
      <c r="M16" s="38" t="s">
        <v>295</v>
      </c>
      <c r="N16" s="53" t="s">
        <v>504</v>
      </c>
      <c r="O16" s="65" t="s">
        <v>417</v>
      </c>
      <c r="P16" s="67"/>
      <c r="Q16" s="67"/>
      <c r="R16" s="38" t="s">
        <v>295</v>
      </c>
      <c r="S16" s="83"/>
      <c r="T16" s="58"/>
      <c r="V16" s="12">
        <v>105</v>
      </c>
    </row>
    <row r="17" spans="1:22" ht="129" customHeight="1">
      <c r="A17" s="189" t="s">
        <v>444</v>
      </c>
      <c r="B17" s="41" t="s">
        <v>7</v>
      </c>
      <c r="C17" s="40" t="s">
        <v>445</v>
      </c>
      <c r="D17" s="11" t="s">
        <v>417</v>
      </c>
      <c r="E17" s="11">
        <f ca="1">COUNTIFS(INDIRECT("RAG!$C$"&amp;$V17&amp;":$AX$"&amp;$V17),E$11,RAG!$C$2:$AX$2,$B17)</f>
        <v>0</v>
      </c>
      <c r="F17" s="11">
        <f ca="1">COUNTIFS(INDIRECT("RAG!$C$"&amp;$V17&amp;":$AX$"&amp;$V17),F$11,RAG!$C$2:$AX$2,$B17)</f>
        <v>0</v>
      </c>
      <c r="G17" s="11">
        <f ca="1">COUNTIFS(INDIRECT("RAG!$C$"&amp;$V17&amp;":$AX$"&amp;$V17),G$11,RAG!$C$2:$AX$2,$B17)</f>
        <v>2</v>
      </c>
      <c r="H17" s="47" t="s">
        <v>446</v>
      </c>
      <c r="I17" s="47" t="s">
        <v>427</v>
      </c>
      <c r="J17" s="47" t="s">
        <v>428</v>
      </c>
      <c r="K17" s="47" t="s">
        <v>421</v>
      </c>
      <c r="L17" s="47" t="s">
        <v>422</v>
      </c>
      <c r="M17" s="38" t="s">
        <v>294</v>
      </c>
      <c r="N17" s="53" t="s">
        <v>505</v>
      </c>
      <c r="O17" s="65" t="s">
        <v>417</v>
      </c>
      <c r="P17" s="67"/>
      <c r="Q17" s="67"/>
      <c r="R17" s="38" t="s">
        <v>294</v>
      </c>
      <c r="S17" s="85"/>
      <c r="T17" s="58"/>
      <c r="V17" s="12">
        <v>105</v>
      </c>
    </row>
    <row r="18" spans="1:22" ht="125.15" customHeight="1">
      <c r="A18" s="189" t="s">
        <v>448</v>
      </c>
      <c r="B18" s="41" t="s">
        <v>9</v>
      </c>
      <c r="C18" s="40" t="s">
        <v>449</v>
      </c>
      <c r="D18" s="11" t="s">
        <v>417</v>
      </c>
      <c r="E18" s="11">
        <f ca="1">COUNTIFS(INDIRECT("RAG!$C$"&amp;$V18&amp;":$AX$"&amp;$V18),E$11,RAG!$C$2:$AX$2,$B18)</f>
        <v>2</v>
      </c>
      <c r="F18" s="11">
        <f ca="1">COUNTIFS(INDIRECT("RAG!$C$"&amp;$V18&amp;":$AX$"&amp;$V18),F$11,RAG!$C$2:$AX$2,$B18)</f>
        <v>0</v>
      </c>
      <c r="G18" s="11">
        <f ca="1">COUNTIFS(INDIRECT("RAG!$C$"&amp;$V18&amp;":$AX$"&amp;$V18),G$11,RAG!$C$2:$AX$2,$B18)</f>
        <v>0</v>
      </c>
      <c r="H18" s="47" t="s">
        <v>230</v>
      </c>
      <c r="I18" s="47" t="s">
        <v>230</v>
      </c>
      <c r="J18" s="47" t="s">
        <v>230</v>
      </c>
      <c r="K18" s="47" t="s">
        <v>230</v>
      </c>
      <c r="L18" s="47" t="s">
        <v>230</v>
      </c>
      <c r="M18" s="38" t="s">
        <v>295</v>
      </c>
      <c r="N18" s="53" t="s">
        <v>1572</v>
      </c>
      <c r="O18" s="65" t="s">
        <v>417</v>
      </c>
      <c r="P18" s="67"/>
      <c r="Q18" s="68"/>
      <c r="R18" s="38" t="s">
        <v>295</v>
      </c>
      <c r="S18" s="85"/>
      <c r="T18" s="56"/>
      <c r="V18" s="12">
        <v>105</v>
      </c>
    </row>
    <row r="19" spans="1:22" ht="159.5">
      <c r="A19" s="189" t="s">
        <v>451</v>
      </c>
      <c r="B19" s="41" t="s">
        <v>11</v>
      </c>
      <c r="C19" s="40" t="s">
        <v>452</v>
      </c>
      <c r="D19" s="11" t="s">
        <v>439</v>
      </c>
      <c r="E19" s="11">
        <f ca="1">COUNTIFS(INDIRECT("RAG!$C$"&amp;$V19&amp;":$AX$"&amp;$V19),E$11,RAG!$C$2:$AX$2,$B19)</f>
        <v>1</v>
      </c>
      <c r="F19" s="11">
        <f ca="1">COUNTIFS(INDIRECT("RAG!$C$"&amp;$V19&amp;":$AX$"&amp;$V19),F$11,RAG!$C$2:$AX$2,$B19)</f>
        <v>3</v>
      </c>
      <c r="G19" s="11">
        <f ca="1">COUNTIFS(INDIRECT("RAG!$C$"&amp;$V19&amp;":$AX$"&amp;$V19),G$11,RAG!$C$2:$AX$2,$B19)</f>
        <v>1</v>
      </c>
      <c r="H19" s="47" t="s">
        <v>230</v>
      </c>
      <c r="I19" s="47" t="s">
        <v>230</v>
      </c>
      <c r="J19" s="47" t="s">
        <v>230</v>
      </c>
      <c r="K19" s="47" t="s">
        <v>230</v>
      </c>
      <c r="L19" s="47" t="s">
        <v>230</v>
      </c>
      <c r="M19" s="38" t="s">
        <v>295</v>
      </c>
      <c r="N19" s="53" t="s">
        <v>1573</v>
      </c>
      <c r="O19" s="65" t="s">
        <v>439</v>
      </c>
      <c r="P19" s="53" t="s">
        <v>435</v>
      </c>
      <c r="Q19" s="53" t="s">
        <v>455</v>
      </c>
      <c r="R19" s="38" t="s">
        <v>295</v>
      </c>
      <c r="S19" s="84"/>
      <c r="T19" s="56"/>
      <c r="V19" s="12">
        <v>105</v>
      </c>
    </row>
    <row r="20" spans="1:22" ht="159.5">
      <c r="A20" s="189" t="s">
        <v>456</v>
      </c>
      <c r="B20" s="41" t="s">
        <v>13</v>
      </c>
      <c r="C20" s="40" t="s">
        <v>457</v>
      </c>
      <c r="D20" s="11" t="s">
        <v>417</v>
      </c>
      <c r="E20" s="11">
        <f ca="1">COUNTIFS(INDIRECT("RAG!$C$"&amp;$V20&amp;":$AX$"&amp;$V20),E$11,RAG!$C$2:$AX$2,$B20)</f>
        <v>1</v>
      </c>
      <c r="F20" s="11">
        <f ca="1">COUNTIFS(INDIRECT("RAG!$C$"&amp;$V20&amp;":$AX$"&amp;$V20),F$11,RAG!$C$2:$AX$2,$B20)</f>
        <v>0</v>
      </c>
      <c r="G20" s="11">
        <f ca="1">COUNTIFS(INDIRECT("RAG!$C$"&amp;$V20&amp;":$AX$"&amp;$V20),G$11,RAG!$C$2:$AX$2,$B20)</f>
        <v>2</v>
      </c>
      <c r="H20" s="47" t="s">
        <v>418</v>
      </c>
      <c r="I20" s="47" t="s">
        <v>427</v>
      </c>
      <c r="J20" s="47" t="s">
        <v>428</v>
      </c>
      <c r="K20" s="47" t="s">
        <v>421</v>
      </c>
      <c r="L20" s="47" t="s">
        <v>430</v>
      </c>
      <c r="M20" s="38" t="s">
        <v>298</v>
      </c>
      <c r="N20" s="53" t="s">
        <v>1574</v>
      </c>
      <c r="O20" s="65" t="s">
        <v>439</v>
      </c>
      <c r="P20" s="53" t="s">
        <v>435</v>
      </c>
      <c r="Q20" s="53" t="s">
        <v>455</v>
      </c>
      <c r="R20" s="38" t="s">
        <v>295</v>
      </c>
      <c r="S20" s="84"/>
      <c r="T20" s="58"/>
      <c r="V20" s="12">
        <v>105</v>
      </c>
    </row>
    <row r="21" spans="1:22" ht="75.650000000000006" customHeight="1">
      <c r="A21" s="189" t="s">
        <v>460</v>
      </c>
      <c r="B21" s="41" t="s">
        <v>14</v>
      </c>
      <c r="C21" s="40" t="s">
        <v>461</v>
      </c>
      <c r="D21" s="11" t="s">
        <v>417</v>
      </c>
      <c r="E21" s="11">
        <f ca="1">COUNTIFS(INDIRECT("RAG!$C$"&amp;$V21&amp;":$AX$"&amp;$V21),E$11,RAG!$C$2:$AX$2,$B21)</f>
        <v>0</v>
      </c>
      <c r="F21" s="11">
        <f ca="1">COUNTIFS(INDIRECT("RAG!$C$"&amp;$V21&amp;":$AX$"&amp;$V21),F$11,RAG!$C$2:$AX$2,$B21)</f>
        <v>1</v>
      </c>
      <c r="G21" s="11">
        <f ca="1">COUNTIFS(INDIRECT("RAG!$C$"&amp;$V21&amp;":$AX$"&amp;$V21),G$11,RAG!$C$2:$AX$2,$B21)</f>
        <v>0</v>
      </c>
      <c r="H21" s="47" t="s">
        <v>230</v>
      </c>
      <c r="I21" s="47" t="s">
        <v>230</v>
      </c>
      <c r="J21" s="47" t="s">
        <v>230</v>
      </c>
      <c r="K21" s="47" t="s">
        <v>230</v>
      </c>
      <c r="L21" s="47" t="s">
        <v>230</v>
      </c>
      <c r="M21" s="38" t="s">
        <v>295</v>
      </c>
      <c r="N21" s="14" t="s">
        <v>509</v>
      </c>
      <c r="O21" s="65" t="s">
        <v>417</v>
      </c>
      <c r="P21" s="67"/>
      <c r="Q21" s="53"/>
      <c r="R21" s="38" t="s">
        <v>295</v>
      </c>
      <c r="S21" s="84"/>
      <c r="T21" s="58"/>
      <c r="V21" s="12">
        <v>105</v>
      </c>
    </row>
    <row r="22" spans="1:22" ht="159.5">
      <c r="A22" s="189" t="s">
        <v>463</v>
      </c>
      <c r="B22" s="41" t="s">
        <v>15</v>
      </c>
      <c r="C22" s="40" t="s">
        <v>464</v>
      </c>
      <c r="D22" s="11" t="s">
        <v>417</v>
      </c>
      <c r="E22" s="11">
        <f ca="1">COUNTIFS(INDIRECT("RAG!$C$"&amp;$V22&amp;":$AX$"&amp;$V22),E$11,RAG!$C$2:$AX$2,$B22)</f>
        <v>3</v>
      </c>
      <c r="F22" s="11">
        <f ca="1">COUNTIFS(INDIRECT("RAG!$C$"&amp;$V22&amp;":$AX$"&amp;$V22),F$11,RAG!$C$2:$AX$2,$B22)</f>
        <v>1</v>
      </c>
      <c r="G22" s="11">
        <f ca="1">COUNTIFS(INDIRECT("RAG!$C$"&amp;$V22&amp;":$AX$"&amp;$V22),G$11,RAG!$C$2:$AX$2,$B22)</f>
        <v>1</v>
      </c>
      <c r="H22" s="47" t="s">
        <v>418</v>
      </c>
      <c r="I22" s="47" t="s">
        <v>458</v>
      </c>
      <c r="J22" s="47" t="s">
        <v>428</v>
      </c>
      <c r="K22" s="47" t="s">
        <v>421</v>
      </c>
      <c r="L22" s="47" t="s">
        <v>430</v>
      </c>
      <c r="M22" s="38" t="s">
        <v>300</v>
      </c>
      <c r="N22" s="53" t="s">
        <v>1575</v>
      </c>
      <c r="O22" s="65" t="s">
        <v>417</v>
      </c>
      <c r="P22" s="53" t="s">
        <v>466</v>
      </c>
      <c r="Q22" s="53" t="s">
        <v>510</v>
      </c>
      <c r="R22" s="38" t="s">
        <v>300</v>
      </c>
      <c r="S22" s="73" t="s">
        <v>468</v>
      </c>
      <c r="T22" s="56"/>
      <c r="V22" s="12">
        <v>105</v>
      </c>
    </row>
    <row r="23" spans="1:22" ht="166.5" customHeight="1">
      <c r="A23" s="189" t="s">
        <v>469</v>
      </c>
      <c r="B23" s="41" t="s">
        <v>19</v>
      </c>
      <c r="C23" s="40" t="s">
        <v>470</v>
      </c>
      <c r="D23" s="11" t="s">
        <v>417</v>
      </c>
      <c r="E23" s="11">
        <f ca="1">COUNTIFS(INDIRECT("RAG!$C$"&amp;$V23&amp;":$AX$"&amp;$V23),E$11,RAG!$C$2:$AX$2,$B23)</f>
        <v>1</v>
      </c>
      <c r="F23" s="11">
        <f ca="1">COUNTIFS(INDIRECT("RAG!$C$"&amp;$V23&amp;":$AX$"&amp;$V23),F$11,RAG!$C$2:$AX$2,$B23)</f>
        <v>1</v>
      </c>
      <c r="G23" s="11">
        <f ca="1">COUNTIFS(INDIRECT("RAG!$C$"&amp;$V23&amp;":$AX$"&amp;$V23),G$11,RAG!$C$2:$AX$2,$B23)</f>
        <v>2</v>
      </c>
      <c r="H23" s="47" t="s">
        <v>418</v>
      </c>
      <c r="I23" s="47" t="s">
        <v>458</v>
      </c>
      <c r="J23" s="47" t="s">
        <v>471</v>
      </c>
      <c r="K23" s="47" t="s">
        <v>421</v>
      </c>
      <c r="L23" s="47" t="s">
        <v>422</v>
      </c>
      <c r="M23" s="38" t="s">
        <v>298</v>
      </c>
      <c r="N23" s="53" t="s">
        <v>511</v>
      </c>
      <c r="O23" s="65" t="s">
        <v>417</v>
      </c>
      <c r="P23" s="72" t="s">
        <v>473</v>
      </c>
      <c r="Q23" s="53" t="s">
        <v>512</v>
      </c>
      <c r="R23" s="38" t="s">
        <v>295</v>
      </c>
      <c r="S23" s="84"/>
      <c r="T23" s="56"/>
      <c r="V23" s="12">
        <v>105</v>
      </c>
    </row>
    <row r="24" spans="1:22" ht="176.15" customHeight="1">
      <c r="A24" s="189" t="s">
        <v>475</v>
      </c>
      <c r="B24" s="41" t="s">
        <v>21</v>
      </c>
      <c r="C24" s="40" t="s">
        <v>476</v>
      </c>
      <c r="D24" s="11" t="s">
        <v>417</v>
      </c>
      <c r="E24" s="11">
        <f ca="1">COUNTIFS(INDIRECT("RAG!$C$"&amp;$V24&amp;":$AX$"&amp;$V24),E$11,RAG!$C$2:$AX$2,$B24)</f>
        <v>1</v>
      </c>
      <c r="F24" s="11">
        <f ca="1">COUNTIFS(INDIRECT("RAG!$C$"&amp;$V24&amp;":$AX$"&amp;$V24),F$11,RAG!$C$2:$AX$2,$B24)</f>
        <v>0</v>
      </c>
      <c r="G24" s="11">
        <f ca="1">COUNTIFS(INDIRECT("RAG!$C$"&amp;$V24&amp;":$AX$"&amp;$V24),G$11,RAG!$C$2:$AX$2,$B24)</f>
        <v>0</v>
      </c>
      <c r="H24" s="47" t="s">
        <v>418</v>
      </c>
      <c r="I24" s="47" t="s">
        <v>419</v>
      </c>
      <c r="J24" s="47" t="s">
        <v>471</v>
      </c>
      <c r="K24" s="47" t="s">
        <v>429</v>
      </c>
      <c r="L24" s="47" t="s">
        <v>477</v>
      </c>
      <c r="M24" s="38" t="s">
        <v>295</v>
      </c>
      <c r="N24" s="53" t="s">
        <v>1576</v>
      </c>
      <c r="O24" s="65" t="s">
        <v>439</v>
      </c>
      <c r="P24" s="53" t="s">
        <v>513</v>
      </c>
      <c r="Q24" s="70" t="s">
        <v>514</v>
      </c>
      <c r="R24" s="38" t="s">
        <v>295</v>
      </c>
      <c r="S24" s="84"/>
      <c r="T24" s="58"/>
      <c r="V24" s="12">
        <v>105</v>
      </c>
    </row>
    <row r="25" spans="1:22" ht="217.5">
      <c r="A25" s="46" t="s">
        <v>480</v>
      </c>
      <c r="B25" s="41" t="s">
        <v>22</v>
      </c>
      <c r="C25" s="40" t="s">
        <v>481</v>
      </c>
      <c r="D25" s="11" t="s">
        <v>417</v>
      </c>
      <c r="E25" s="11">
        <f ca="1">COUNTIFS(INDIRECT("RAG!$C$"&amp;$V25&amp;":$AX$"&amp;$V25),E$11,RAG!$C$2:$AX$2,$B25)</f>
        <v>1</v>
      </c>
      <c r="F25" s="11">
        <f ca="1">COUNTIFS(INDIRECT("RAG!$C$"&amp;$V25&amp;":$AX$"&amp;$V25),F$11,RAG!$C$2:$AX$2,$B25)</f>
        <v>0</v>
      </c>
      <c r="G25" s="11">
        <f ca="1">COUNTIFS(INDIRECT("RAG!$C$"&amp;$V25&amp;":$AX$"&amp;$V25),G$11,RAG!$C$2:$AX$2,$B25)</f>
        <v>1</v>
      </c>
      <c r="H25" s="47" t="s">
        <v>418</v>
      </c>
      <c r="I25" s="47" t="s">
        <v>419</v>
      </c>
      <c r="J25" s="47" t="s">
        <v>428</v>
      </c>
      <c r="K25" s="47" t="s">
        <v>421</v>
      </c>
      <c r="L25" s="47" t="s">
        <v>430</v>
      </c>
      <c r="M25" s="38" t="s">
        <v>295</v>
      </c>
      <c r="N25" s="53" t="s">
        <v>1577</v>
      </c>
      <c r="O25" s="65" t="s">
        <v>439</v>
      </c>
      <c r="P25" s="53" t="s">
        <v>483</v>
      </c>
      <c r="Q25" s="53" t="s">
        <v>484</v>
      </c>
      <c r="R25" s="38" t="s">
        <v>295</v>
      </c>
      <c r="S25" s="83"/>
      <c r="T25" s="58"/>
      <c r="V25" s="12">
        <v>105</v>
      </c>
    </row>
    <row r="26" spans="1:22" ht="174">
      <c r="A26" s="189" t="s">
        <v>485</v>
      </c>
      <c r="B26" s="41" t="s">
        <v>24</v>
      </c>
      <c r="C26" s="40" t="s">
        <v>486</v>
      </c>
      <c r="D26" s="11" t="s">
        <v>417</v>
      </c>
      <c r="E26" s="11">
        <f ca="1">COUNTIFS(INDIRECT("RAG!$C$"&amp;$V26&amp;":$AX$"&amp;$V26),E$11,RAG!$C$2:$AX$2,$B26)</f>
        <v>0</v>
      </c>
      <c r="F26" s="11">
        <f ca="1">COUNTIFS(INDIRECT("RAG!$C$"&amp;$V26&amp;":$AX$"&amp;$V26),F$11,RAG!$C$2:$AX$2,$B26)</f>
        <v>0</v>
      </c>
      <c r="G26" s="11">
        <f ca="1">COUNTIFS(INDIRECT("RAG!$C$"&amp;$V26&amp;":$AX$"&amp;$V26),G$11,RAG!$C$2:$AX$2,$B26)</f>
        <v>4</v>
      </c>
      <c r="H26" s="47" t="s">
        <v>230</v>
      </c>
      <c r="I26" s="47" t="s">
        <v>230</v>
      </c>
      <c r="J26" s="47" t="s">
        <v>230</v>
      </c>
      <c r="K26" s="47" t="s">
        <v>230</v>
      </c>
      <c r="L26" s="47" t="s">
        <v>230</v>
      </c>
      <c r="M26" s="38" t="s">
        <v>298</v>
      </c>
      <c r="N26" s="53" t="s">
        <v>1578</v>
      </c>
      <c r="O26" s="65" t="s">
        <v>439</v>
      </c>
      <c r="P26" s="46" t="s">
        <v>487</v>
      </c>
      <c r="Q26" s="46" t="s">
        <v>516</v>
      </c>
      <c r="R26" s="38" t="s">
        <v>295</v>
      </c>
      <c r="S26" s="83"/>
      <c r="T26" s="58"/>
      <c r="V26" s="12">
        <v>105</v>
      </c>
    </row>
    <row r="27" spans="1:22" ht="208.5" customHeight="1">
      <c r="A27" s="189" t="s">
        <v>489</v>
      </c>
      <c r="B27" s="41" t="s">
        <v>28</v>
      </c>
      <c r="C27" s="40" t="s">
        <v>490</v>
      </c>
      <c r="D27" s="11" t="s">
        <v>417</v>
      </c>
      <c r="E27" s="11">
        <f ca="1">COUNTIFS(INDIRECT("RAG!$C$"&amp;$V27&amp;":$AX$"&amp;$V27),E$11,RAG!$C$2:$AX$2,$B27)</f>
        <v>0</v>
      </c>
      <c r="F27" s="11">
        <f ca="1">COUNTIFS(INDIRECT("RAG!$C$"&amp;$V27&amp;":$AX$"&amp;$V27),F$11,RAG!$C$2:$AX$2,$B27)</f>
        <v>0</v>
      </c>
      <c r="G27" s="11">
        <f ca="1">COUNTIFS(INDIRECT("RAG!$C$"&amp;$V27&amp;":$AX$"&amp;$V27),G$11,RAG!$C$2:$AX$2,$B27)</f>
        <v>2</v>
      </c>
      <c r="H27" s="47" t="s">
        <v>230</v>
      </c>
      <c r="I27" s="47" t="s">
        <v>230</v>
      </c>
      <c r="J27" s="47" t="s">
        <v>230</v>
      </c>
      <c r="K27" s="47" t="s">
        <v>230</v>
      </c>
      <c r="L27" s="47" t="s">
        <v>230</v>
      </c>
      <c r="M27" s="38" t="s">
        <v>300</v>
      </c>
      <c r="N27" s="53" t="s">
        <v>1579</v>
      </c>
      <c r="O27" s="65" t="s">
        <v>417</v>
      </c>
      <c r="P27" s="53" t="s">
        <v>493</v>
      </c>
      <c r="Q27" s="53" t="s">
        <v>518</v>
      </c>
      <c r="R27" s="38" t="s">
        <v>297</v>
      </c>
      <c r="S27" s="84"/>
      <c r="T27" s="58"/>
      <c r="V27" s="12">
        <v>105</v>
      </c>
    </row>
  </sheetData>
  <sheetProtection algorithmName="SHA-512" hashValue="UJ9HO9bZ4Pw1zzpVyQEpUo/fPiJW4Vr0+yAjaAzCyltbnnAv5RVu7W1JOztGaHxg1j8OQnAFMl1Dq7DC/oKXGQ==" saltValue="MGlPFhTGFdrWq0zy024h/g==" spinCount="100000" sheet="1" objects="1" scenarios="1"/>
  <mergeCells count="3">
    <mergeCell ref="A10:C10"/>
    <mergeCell ref="D10:G10"/>
    <mergeCell ref="H10:S10"/>
  </mergeCells>
  <conditionalFormatting sqref="E12:E27">
    <cfRule type="cellIs" dxfId="58" priority="3" operator="greaterThan">
      <formula>0</formula>
    </cfRule>
  </conditionalFormatting>
  <conditionalFormatting sqref="F12:F14">
    <cfRule type="cellIs" dxfId="57" priority="2" operator="greaterThan">
      <formula>0</formula>
    </cfRule>
  </conditionalFormatting>
  <conditionalFormatting sqref="F16:F27">
    <cfRule type="cellIs" dxfId="56" priority="37" operator="greaterThan">
      <formula>0</formula>
    </cfRule>
  </conditionalFormatting>
  <conditionalFormatting sqref="G12:G14">
    <cfRule type="cellIs" dxfId="55" priority="1" operator="greaterThan">
      <formula>0</formula>
    </cfRule>
  </conditionalFormatting>
  <conditionalFormatting sqref="G16:G27">
    <cfRule type="cellIs" dxfId="54" priority="36" operator="greaterThan">
      <formula>0</formula>
    </cfRule>
  </conditionalFormatting>
  <conditionalFormatting sqref="M12:M27">
    <cfRule type="cellIs" dxfId="53" priority="9" operator="equal">
      <formula>"Minor Negative"</formula>
    </cfRule>
    <cfRule type="cellIs" dxfId="52" priority="10" operator="equal">
      <formula>"Significant Negative"</formula>
    </cfRule>
    <cfRule type="cellIs" dxfId="51" priority="11" operator="equal">
      <formula>"Minor Positive"</formula>
    </cfRule>
    <cfRule type="cellIs" dxfId="50" priority="12" operator="equal">
      <formula>"Significant Positive"</formula>
    </cfRule>
    <cfRule type="cellIs" dxfId="49" priority="13" operator="equal">
      <formula>"Neutral"</formula>
    </cfRule>
  </conditionalFormatting>
  <conditionalFormatting sqref="N21">
    <cfRule type="cellIs" dxfId="48" priority="14" operator="equal">
      <formula>"Significant Negative"</formula>
    </cfRule>
    <cfRule type="cellIs" dxfId="47" priority="15" operator="equal">
      <formula>"Minor Negative"</formula>
    </cfRule>
    <cfRule type="cellIs" dxfId="46" priority="16" operator="equal">
      <formula>"Uncertain"</formula>
    </cfRule>
    <cfRule type="cellIs" dxfId="45" priority="17" operator="equal">
      <formula>"Neutral"</formula>
    </cfRule>
    <cfRule type="cellIs" dxfId="44" priority="18" operator="equal">
      <formula>"Minor Positive"</formula>
    </cfRule>
    <cfRule type="cellIs" dxfId="43" priority="19" operator="equal">
      <formula>"Significant Positive"</formula>
    </cfRule>
  </conditionalFormatting>
  <conditionalFormatting sqref="R12:R27">
    <cfRule type="cellIs" dxfId="42" priority="4" operator="equal">
      <formula>"Minor Negative"</formula>
    </cfRule>
    <cfRule type="cellIs" dxfId="41" priority="5" operator="equal">
      <formula>"Significant Negative"</formula>
    </cfRule>
    <cfRule type="cellIs" dxfId="40" priority="6" operator="equal">
      <formula>"Minor Positive"</formula>
    </cfRule>
    <cfRule type="cellIs" dxfId="39" priority="7" operator="equal">
      <formula>"Significant Positive"</formula>
    </cfRule>
    <cfRule type="cellIs" dxfId="38" priority="8" operator="equal">
      <formula>"Neutral"</formula>
    </cfRule>
  </conditionalFormatting>
  <dataValidations count="7">
    <dataValidation type="list" allowBlank="1" showInputMessage="1" showErrorMessage="1" sqref="D12:D27 O12:O27" xr:uid="{1BFB544F-43C0-4D5D-918F-4A5E8522B651}">
      <formula1>"Yes,No"</formula1>
    </dataValidation>
    <dataValidation type="list" allowBlank="1" showInputMessage="1" showErrorMessage="1" sqref="M12:M27 R12:R27" xr:uid="{0FDF164B-C2AC-457F-9FAE-FB3453482E40}">
      <formula1>"Significant Positive,Minor Positive,Neutral,Uncertain,Minor Negative,Significant Negative"</formula1>
    </dataValidation>
    <dataValidation type="list" allowBlank="1" showInputMessage="1" showErrorMessage="1" sqref="L12:L27" xr:uid="{08C7F1EF-8338-43FF-8329-B8A13D78F941}">
      <formula1>"Permenant/Irreversible,Permenant/Reversible,Temporary/Irreversible,Temporary/Reversible,N/A"</formula1>
    </dataValidation>
    <dataValidation type="list" allowBlank="1" showInputMessage="1" showErrorMessage="1" sqref="K12:K27" xr:uid="{7B3ACD12-A6A2-4140-AA87-51B323AC3267}">
      <formula1>"Localised,District-wide,Regional,National,N/A"</formula1>
    </dataValidation>
    <dataValidation type="list" allowBlank="1" showInputMessage="1" showErrorMessage="1" sqref="J12:J27" xr:uid="{45BF31C9-C9D7-4D87-8777-97A9CB34B736}">
      <formula1>"Short(&lt;5yrs),Short/Medium,Medium(10yrs),Medium/Long,Long(20+yrs),N/A"</formula1>
    </dataValidation>
    <dataValidation type="list" allowBlank="1" showInputMessage="1" showErrorMessage="1" sqref="I12:I27" xr:uid="{84D88FCE-96BA-44B3-9F30-44F1FFA62381}">
      <formula1>"Low,Medium,High,N/A"</formula1>
    </dataValidation>
    <dataValidation type="list" allowBlank="1" showInputMessage="1" showErrorMessage="1" sqref="H12:H27" xr:uid="{4E238B72-6AD4-416C-9853-6F44776469F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1" max="1048575" man="1"/>
  </col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2FEF-E5B9-4C88-9388-09DE66343DF0}">
  <sheetPr>
    <tabColor theme="5" tint="0.59999389629810485"/>
  </sheetPr>
  <dimension ref="A1:X27"/>
  <sheetViews>
    <sheetView showGridLines="0" showWhiteSpace="0" topLeftCell="F24" zoomScale="60" zoomScaleNormal="60" zoomScaleSheetLayoutView="51" zoomScalePageLayoutView="20" workbookViewId="0">
      <selection activeCell="N26" sqref="N26"/>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187</v>
      </c>
      <c r="D1" s="63"/>
      <c r="E1" s="63"/>
      <c r="F1" s="63"/>
      <c r="G1" s="63"/>
      <c r="H1" s="63"/>
      <c r="I1" s="1"/>
      <c r="J1" s="1"/>
      <c r="K1" s="1"/>
      <c r="L1" s="1"/>
      <c r="M1" s="1"/>
      <c r="N1" s="1"/>
      <c r="O1" s="1"/>
      <c r="P1" s="1"/>
      <c r="Q1" s="1"/>
      <c r="R1" s="1"/>
      <c r="S1" s="1"/>
    </row>
    <row r="2" spans="1:23">
      <c r="A2" s="7" t="s">
        <v>241</v>
      </c>
      <c r="B2" s="228"/>
      <c r="C2" s="45" t="s">
        <v>1279</v>
      </c>
      <c r="D2" s="63"/>
      <c r="E2" s="63"/>
      <c r="F2" s="63"/>
      <c r="G2" s="63"/>
      <c r="H2" s="63"/>
      <c r="I2" s="1"/>
      <c r="J2" s="1"/>
      <c r="K2" s="1"/>
      <c r="L2" s="1"/>
      <c r="M2" s="1"/>
      <c r="N2" s="1"/>
      <c r="O2" s="1"/>
      <c r="P2" s="1"/>
      <c r="Q2" s="1"/>
      <c r="R2" s="1"/>
      <c r="S2" s="1"/>
    </row>
    <row r="3" spans="1:23">
      <c r="A3" s="8" t="s">
        <v>242</v>
      </c>
      <c r="B3" s="229"/>
      <c r="C3" s="45" t="s">
        <v>86</v>
      </c>
      <c r="D3" s="63"/>
      <c r="E3" s="63"/>
      <c r="F3" s="63"/>
      <c r="G3" s="63"/>
      <c r="H3" s="63"/>
      <c r="I3" s="1"/>
      <c r="J3" s="1"/>
      <c r="K3" s="1"/>
      <c r="L3" s="1"/>
      <c r="M3" s="1"/>
      <c r="N3" s="1"/>
      <c r="O3" s="1"/>
      <c r="P3" s="1"/>
      <c r="Q3" s="1"/>
      <c r="R3" s="1"/>
      <c r="S3" s="1"/>
    </row>
    <row r="4" spans="1:23">
      <c r="A4" s="8" t="s">
        <v>243</v>
      </c>
      <c r="B4" s="229"/>
      <c r="C4" s="45" t="s">
        <v>1580</v>
      </c>
      <c r="D4" s="63"/>
      <c r="E4" s="63"/>
      <c r="F4" s="63"/>
      <c r="G4" s="63"/>
      <c r="H4" s="63"/>
      <c r="I4" s="1"/>
      <c r="J4" s="1"/>
      <c r="K4" s="1"/>
      <c r="L4" s="1"/>
      <c r="M4" s="1"/>
      <c r="N4" s="1"/>
      <c r="O4" s="1"/>
      <c r="P4" s="1"/>
      <c r="Q4" s="1"/>
      <c r="R4" s="1"/>
      <c r="S4" s="1"/>
    </row>
    <row r="5" spans="1:23">
      <c r="A5" s="8" t="s">
        <v>244</v>
      </c>
      <c r="B5" s="229"/>
      <c r="C5" s="14" t="s">
        <v>1581</v>
      </c>
      <c r="D5" s="63"/>
      <c r="E5" s="63"/>
      <c r="F5" s="63"/>
      <c r="G5" s="63"/>
      <c r="H5" s="63"/>
      <c r="I5" s="1"/>
      <c r="J5" s="1"/>
      <c r="K5" s="1"/>
      <c r="L5" s="1"/>
      <c r="M5" s="1"/>
      <c r="N5" s="1"/>
      <c r="O5" s="1"/>
      <c r="P5" s="1"/>
      <c r="Q5" s="1"/>
      <c r="R5" s="1"/>
      <c r="S5" s="1"/>
    </row>
    <row r="6" spans="1:23" ht="57" customHeight="1">
      <c r="A6" s="8" t="s">
        <v>245</v>
      </c>
      <c r="B6" s="229"/>
      <c r="C6" s="45" t="s">
        <v>1582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188.5">
      <c r="A12" s="233" t="s">
        <v>415</v>
      </c>
      <c r="B12" s="215" t="s">
        <v>30</v>
      </c>
      <c r="C12" s="216" t="s">
        <v>416</v>
      </c>
      <c r="D12" s="217" t="s">
        <v>417</v>
      </c>
      <c r="E12" s="217">
        <f ca="1">COUNTIFS(INDIRECT("RAG!$C$"&amp;$W12&amp;":$AX$"&amp;$W12),E$11,RAG!$C$2:$AX$2,$B12)</f>
        <v>3</v>
      </c>
      <c r="F12" s="217">
        <f ca="1">COUNTIFS(INDIRECT("RAG!$C$"&amp;$W12&amp;":$AX$"&amp;$W12),F$11,RAG!$C$2:$AX$2,$B12)</f>
        <v>0</v>
      </c>
      <c r="G12" s="217">
        <f ca="1">COUNTIFS(INDIRECT("RAG!$C$"&amp;$W12&amp;":$AX$"&amp;$W12),G$11,RAG!$C$2:$AX$2,$B12)</f>
        <v>4</v>
      </c>
      <c r="H12" s="119" t="s">
        <v>418</v>
      </c>
      <c r="I12" s="119" t="s">
        <v>419</v>
      </c>
      <c r="J12" s="119" t="s">
        <v>428</v>
      </c>
      <c r="K12" s="119" t="s">
        <v>421</v>
      </c>
      <c r="L12" s="119" t="s">
        <v>430</v>
      </c>
      <c r="M12" s="218" t="s">
        <v>298</v>
      </c>
      <c r="N12" s="226" t="s">
        <v>2295</v>
      </c>
      <c r="O12" s="227" t="s">
        <v>417</v>
      </c>
      <c r="P12" s="226" t="s">
        <v>598</v>
      </c>
      <c r="Q12" s="70" t="s">
        <v>638</v>
      </c>
      <c r="R12" s="218" t="s">
        <v>294</v>
      </c>
      <c r="S12" s="221" t="s">
        <v>424</v>
      </c>
      <c r="T12" s="56"/>
      <c r="V12">
        <v>165</v>
      </c>
      <c r="W12" s="12">
        <f>MATCH($C$1,RAG!$B$1:$B149, 0)</f>
        <v>105</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1583</v>
      </c>
      <c r="O13" s="65" t="s">
        <v>417</v>
      </c>
      <c r="P13" s="53"/>
      <c r="Q13" s="53"/>
      <c r="R13" s="38" t="s">
        <v>294</v>
      </c>
      <c r="S13" s="67"/>
      <c r="T13" s="57"/>
      <c r="V13">
        <v>165</v>
      </c>
      <c r="W13" s="12">
        <f>MATCH($C$1,RAG!$B$1:$B150, 0)</f>
        <v>105</v>
      </c>
    </row>
    <row r="14" spans="1:23" ht="208" customHeight="1">
      <c r="A14" s="189" t="s">
        <v>432</v>
      </c>
      <c r="B14" s="41" t="s">
        <v>31</v>
      </c>
      <c r="C14" s="40" t="s">
        <v>433</v>
      </c>
      <c r="D14" s="11" t="s">
        <v>417</v>
      </c>
      <c r="E14" s="11">
        <f ca="1">COUNTIFS(INDIRECT("RAG!$C$"&amp;$W14&amp;":$AX$"&amp;$W14),E$11,RAG!$C$2:$AX$2,$B14)</f>
        <v>1</v>
      </c>
      <c r="F14" s="11">
        <f ca="1">COUNTIFS(INDIRECT("RAG!$C$"&amp;$W14&amp;":$AX$"&amp;$W14),F$11,RAG!$C$2:$AX$2,$B14)</f>
        <v>2</v>
      </c>
      <c r="G14" s="11">
        <f ca="1">COUNTIFS(INDIRECT("RAG!$C$"&amp;$W14&amp;":$AX$"&amp;$W14),G$11,RAG!$C$2:$AX$2,$B14)</f>
        <v>5</v>
      </c>
      <c r="H14" s="47" t="s">
        <v>230</v>
      </c>
      <c r="I14" s="47" t="s">
        <v>230</v>
      </c>
      <c r="J14" s="47" t="s">
        <v>230</v>
      </c>
      <c r="K14" s="47" t="s">
        <v>230</v>
      </c>
      <c r="L14" s="47" t="s">
        <v>230</v>
      </c>
      <c r="M14" s="38" t="s">
        <v>295</v>
      </c>
      <c r="N14" s="53" t="s">
        <v>2296</v>
      </c>
      <c r="O14" s="65" t="s">
        <v>417</v>
      </c>
      <c r="P14" s="53" t="s">
        <v>435</v>
      </c>
      <c r="Q14" s="70" t="s">
        <v>545</v>
      </c>
      <c r="R14" s="38" t="s">
        <v>295</v>
      </c>
      <c r="S14" s="53"/>
      <c r="T14" s="56"/>
      <c r="V14">
        <v>165</v>
      </c>
      <c r="W14" s="12">
        <f>MATCH($C$1,RAG!$B$1:$B151, 0)</f>
        <v>105</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67"/>
      <c r="T15" s="58"/>
      <c r="V15">
        <v>165</v>
      </c>
      <c r="W15" s="12">
        <f>MATCH($C$1,RAG!$B$1:$B152, 0)</f>
        <v>105</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67"/>
      <c r="T16" s="58"/>
      <c r="V16">
        <v>165</v>
      </c>
      <c r="W16" s="12">
        <f>MATCH($C$1,RAG!$B$1:$B153, 0)</f>
        <v>105</v>
      </c>
    </row>
    <row r="17" spans="1:23" ht="12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295</v>
      </c>
      <c r="N17" s="53" t="s">
        <v>2297</v>
      </c>
      <c r="O17" s="65" t="s">
        <v>417</v>
      </c>
      <c r="P17" s="67"/>
      <c r="Q17" s="66"/>
      <c r="R17" s="38" t="s">
        <v>295</v>
      </c>
      <c r="S17" s="53"/>
      <c r="T17" s="58"/>
      <c r="V17">
        <v>165</v>
      </c>
      <c r="W17" s="12">
        <f>MATCH($C$1,RAG!$B$1:$B154, 0)</f>
        <v>105</v>
      </c>
    </row>
    <row r="18" spans="1:23" ht="125.15" customHeight="1">
      <c r="A18" s="189" t="s">
        <v>448</v>
      </c>
      <c r="B18" s="41" t="s">
        <v>9</v>
      </c>
      <c r="C18" s="40" t="s">
        <v>449</v>
      </c>
      <c r="D18" s="11" t="s">
        <v>417</v>
      </c>
      <c r="E18" s="11">
        <f ca="1">COUNTIFS(INDIRECT("RAG!$C$"&amp;$W18&amp;":$AX$"&amp;$W18),E$11,RAG!$C$2:$AX$2,$B18)</f>
        <v>2</v>
      </c>
      <c r="F18" s="11">
        <f ca="1">COUNTIFS(INDIRECT("RAG!$C$"&amp;$W18&amp;":$AX$"&amp;$W18),F$11,RAG!$C$2:$AX$2,$B18)</f>
        <v>0</v>
      </c>
      <c r="G18" s="11">
        <f ca="1">COUNTIFS(INDIRECT("RAG!$C$"&amp;$W18&amp;":$AX$"&amp;$W18),G$11,RAG!$C$2:$AX$2,$B18)</f>
        <v>0</v>
      </c>
      <c r="H18" s="47" t="s">
        <v>230</v>
      </c>
      <c r="I18" s="47" t="s">
        <v>230</v>
      </c>
      <c r="J18" s="47" t="s">
        <v>230</v>
      </c>
      <c r="K18" s="47" t="s">
        <v>230</v>
      </c>
      <c r="L18" s="47" t="s">
        <v>230</v>
      </c>
      <c r="M18" s="38" t="s">
        <v>295</v>
      </c>
      <c r="N18" s="53" t="s">
        <v>1584</v>
      </c>
      <c r="O18" s="65" t="s">
        <v>439</v>
      </c>
      <c r="P18" s="67"/>
      <c r="Q18" s="53"/>
      <c r="R18" s="38" t="s">
        <v>295</v>
      </c>
      <c r="S18" s="67"/>
      <c r="T18" s="56"/>
      <c r="V18">
        <v>165</v>
      </c>
      <c r="W18" s="12">
        <f>MATCH($C$1,RAG!$B$1:$B155, 0)</f>
        <v>105</v>
      </c>
    </row>
    <row r="19" spans="1:23" ht="145">
      <c r="A19" s="189" t="s">
        <v>451</v>
      </c>
      <c r="B19" s="41" t="s">
        <v>11</v>
      </c>
      <c r="C19" s="40" t="s">
        <v>452</v>
      </c>
      <c r="D19" s="11" t="s">
        <v>439</v>
      </c>
      <c r="E19" s="11">
        <f ca="1">COUNTIFS(INDIRECT("RAG!$C$"&amp;$W19&amp;":$AX$"&amp;$W19),E$11,RAG!$C$2:$AX$2,$B19)</f>
        <v>1</v>
      </c>
      <c r="F19" s="11">
        <f ca="1">COUNTIFS(INDIRECT("RAG!$C$"&amp;$W19&amp;":$AX$"&amp;$W19),F$11,RAG!$C$2:$AX$2,$B19)</f>
        <v>3</v>
      </c>
      <c r="G19" s="11">
        <f ca="1">COUNTIFS(INDIRECT("RAG!$C$"&amp;$W19&amp;":$AX$"&amp;$W19),G$11,RAG!$C$2:$AX$2,$B19)</f>
        <v>1</v>
      </c>
      <c r="H19" s="47" t="s">
        <v>230</v>
      </c>
      <c r="I19" s="47" t="s">
        <v>230</v>
      </c>
      <c r="J19" s="47" t="s">
        <v>230</v>
      </c>
      <c r="K19" s="47" t="s">
        <v>230</v>
      </c>
      <c r="L19" s="47" t="s">
        <v>230</v>
      </c>
      <c r="M19" s="38" t="s">
        <v>295</v>
      </c>
      <c r="N19" s="53" t="s">
        <v>2298</v>
      </c>
      <c r="O19" s="65" t="s">
        <v>439</v>
      </c>
      <c r="P19" s="53" t="s">
        <v>435</v>
      </c>
      <c r="Q19" s="53" t="s">
        <v>2299</v>
      </c>
      <c r="R19" s="38" t="s">
        <v>295</v>
      </c>
      <c r="S19" s="67"/>
      <c r="T19" s="56"/>
      <c r="V19">
        <v>165</v>
      </c>
      <c r="W19" s="12">
        <f>MATCH($C$1,RAG!$B$1:$B156, 0)</f>
        <v>105</v>
      </c>
    </row>
    <row r="20" spans="1:23" ht="87">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1585</v>
      </c>
      <c r="O20" s="65" t="s">
        <v>439</v>
      </c>
      <c r="P20" s="53"/>
      <c r="Q20" s="53"/>
      <c r="R20" s="38" t="s">
        <v>294</v>
      </c>
      <c r="S20" s="53"/>
      <c r="T20" s="58"/>
      <c r="V20">
        <v>165</v>
      </c>
      <c r="W20" s="12">
        <f>MATCH($C$1,RAG!$B$1:$B157, 0)</f>
        <v>105</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1586</v>
      </c>
      <c r="O21" s="65" t="s">
        <v>417</v>
      </c>
      <c r="P21" s="67"/>
      <c r="Q21" s="53"/>
      <c r="R21" s="38" t="s">
        <v>295</v>
      </c>
      <c r="S21" s="53"/>
      <c r="T21" s="58"/>
      <c r="V21">
        <v>165</v>
      </c>
      <c r="W21" s="12">
        <f>MATCH($C$1,RAG!$B$1:$B158, 0)</f>
        <v>105</v>
      </c>
    </row>
    <row r="22" spans="1:23" ht="333.5">
      <c r="A22" s="189" t="s">
        <v>463</v>
      </c>
      <c r="B22" s="41" t="s">
        <v>15</v>
      </c>
      <c r="C22" s="40" t="s">
        <v>464</v>
      </c>
      <c r="D22" s="11" t="s">
        <v>417</v>
      </c>
      <c r="E22" s="11">
        <f ca="1">COUNTIFS(INDIRECT("RAG!$C$"&amp;$W22&amp;":$AX$"&amp;$W22),E$11,RAG!$C$2:$AX$2,$B22)</f>
        <v>3</v>
      </c>
      <c r="F22" s="11">
        <f ca="1">COUNTIFS(INDIRECT("RAG!$C$"&amp;$W22&amp;":$AX$"&amp;$W22),F$11,RAG!$C$2:$AX$2,$B22)</f>
        <v>1</v>
      </c>
      <c r="G22" s="11">
        <f ca="1">COUNTIFS(INDIRECT("RAG!$C$"&amp;$W22&amp;":$AX$"&amp;$W22),G$11,RAG!$C$2:$AX$2,$B22)</f>
        <v>1</v>
      </c>
      <c r="H22" s="47" t="s">
        <v>418</v>
      </c>
      <c r="I22" s="47" t="s">
        <v>458</v>
      </c>
      <c r="J22" s="47" t="s">
        <v>428</v>
      </c>
      <c r="K22" s="47" t="s">
        <v>421</v>
      </c>
      <c r="L22" s="47" t="s">
        <v>430</v>
      </c>
      <c r="M22" s="38" t="s">
        <v>300</v>
      </c>
      <c r="N22" s="53" t="s">
        <v>1587</v>
      </c>
      <c r="O22" s="65" t="s">
        <v>417</v>
      </c>
      <c r="P22" s="53" t="s">
        <v>466</v>
      </c>
      <c r="Q22" s="53" t="s">
        <v>590</v>
      </c>
      <c r="R22" s="38" t="s">
        <v>300</v>
      </c>
      <c r="S22" s="73" t="s">
        <v>468</v>
      </c>
      <c r="T22" s="56"/>
      <c r="V22">
        <v>165</v>
      </c>
      <c r="W22" s="12">
        <f>MATCH($C$1,RAG!$B$1:$B159, 0)</f>
        <v>105</v>
      </c>
    </row>
    <row r="23" spans="1:23" ht="166.5"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298</v>
      </c>
      <c r="N23" s="53" t="s">
        <v>2300</v>
      </c>
      <c r="O23" s="65" t="s">
        <v>417</v>
      </c>
      <c r="P23" s="72" t="s">
        <v>473</v>
      </c>
      <c r="Q23" s="53" t="s">
        <v>474</v>
      </c>
      <c r="R23" s="38" t="s">
        <v>297</v>
      </c>
      <c r="S23" s="67"/>
      <c r="T23" s="56"/>
      <c r="V23">
        <v>165</v>
      </c>
      <c r="W23" s="12">
        <f>MATCH($C$1,RAG!$B$1:$B160, 0)</f>
        <v>105</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2301</v>
      </c>
      <c r="O24" s="65" t="s">
        <v>439</v>
      </c>
      <c r="P24" s="53"/>
      <c r="Q24" s="70"/>
      <c r="R24" s="38" t="s">
        <v>295</v>
      </c>
      <c r="S24" s="53"/>
      <c r="T24" s="58"/>
      <c r="V24">
        <v>165</v>
      </c>
      <c r="W24" s="12">
        <f>MATCH($C$1,RAG!$B$1:$B161, 0)</f>
        <v>105</v>
      </c>
    </row>
    <row r="25" spans="1:23" ht="217.5">
      <c r="A25" s="46" t="s">
        <v>480</v>
      </c>
      <c r="B25" s="41" t="s">
        <v>22</v>
      </c>
      <c r="C25" s="40" t="s">
        <v>481</v>
      </c>
      <c r="D25" s="11" t="s">
        <v>417</v>
      </c>
      <c r="E25" s="11">
        <f ca="1">COUNTIFS(INDIRECT("RAG!$C$"&amp;$W25&amp;":$AX$"&amp;$W25),E$11,RAG!$C$2:$AX$2,$B25)</f>
        <v>1</v>
      </c>
      <c r="F25" s="11">
        <f ca="1">COUNTIFS(INDIRECT("RAG!$C$"&amp;$W25&amp;":$AX$"&amp;$W25),F$11,RAG!$C$2:$AX$2,$B25)</f>
        <v>0</v>
      </c>
      <c r="G25" s="11">
        <f ca="1">COUNTIFS(INDIRECT("RAG!$C$"&amp;$W25&amp;":$AX$"&amp;$W25),G$11,RAG!$C$2:$AX$2,$B25)</f>
        <v>1</v>
      </c>
      <c r="H25" s="47" t="s">
        <v>418</v>
      </c>
      <c r="I25" s="47" t="s">
        <v>419</v>
      </c>
      <c r="J25" s="47" t="s">
        <v>428</v>
      </c>
      <c r="K25" s="47" t="s">
        <v>421</v>
      </c>
      <c r="L25" s="47" t="s">
        <v>430</v>
      </c>
      <c r="M25" s="38" t="s">
        <v>295</v>
      </c>
      <c r="N25" s="53" t="s">
        <v>1588</v>
      </c>
      <c r="O25" s="65" t="s">
        <v>439</v>
      </c>
      <c r="P25" s="53" t="s">
        <v>483</v>
      </c>
      <c r="Q25" s="53" t="s">
        <v>484</v>
      </c>
      <c r="R25" s="38" t="s">
        <v>295</v>
      </c>
      <c r="S25" s="67"/>
      <c r="T25" s="58"/>
      <c r="V25">
        <v>165</v>
      </c>
      <c r="W25" s="12">
        <f>MATCH($C$1,RAG!$B$1:$B162, 0)</f>
        <v>105</v>
      </c>
    </row>
    <row r="26" spans="1:23" ht="87">
      <c r="A26" s="189" t="s">
        <v>485</v>
      </c>
      <c r="B26" s="41" t="s">
        <v>24</v>
      </c>
      <c r="C26" s="40" t="s">
        <v>486</v>
      </c>
      <c r="D26" s="11" t="s">
        <v>417</v>
      </c>
      <c r="E26" s="11">
        <f ca="1">COUNTIFS(INDIRECT("RAG!$C$"&amp;$W26&amp;":$AX$"&amp;$W26),E$11,RAG!$C$2:$AX$2,$B26)</f>
        <v>0</v>
      </c>
      <c r="F26" s="11">
        <f ca="1">COUNTIFS(INDIRECT("RAG!$C$"&amp;$W26&amp;":$AX$"&amp;$W26),F$11,RAG!$C$2:$AX$2,$B26)</f>
        <v>0</v>
      </c>
      <c r="G26" s="11">
        <f ca="1">COUNTIFS(INDIRECT("RAG!$C$"&amp;$W26&amp;":$AX$"&amp;$W26),G$11,RAG!$C$2:$AX$2,$B26)</f>
        <v>4</v>
      </c>
      <c r="H26" s="47" t="s">
        <v>230</v>
      </c>
      <c r="I26" s="47" t="s">
        <v>230</v>
      </c>
      <c r="J26" s="47" t="s">
        <v>230</v>
      </c>
      <c r="K26" s="47" t="s">
        <v>230</v>
      </c>
      <c r="L26" s="47" t="s">
        <v>230</v>
      </c>
      <c r="M26" s="38" t="s">
        <v>295</v>
      </c>
      <c r="N26" s="53" t="s">
        <v>1942</v>
      </c>
      <c r="O26" s="65" t="s">
        <v>439</v>
      </c>
      <c r="P26" s="46" t="s">
        <v>487</v>
      </c>
      <c r="Q26" s="46" t="s">
        <v>594</v>
      </c>
      <c r="R26" s="38" t="s">
        <v>295</v>
      </c>
      <c r="S26" s="67"/>
      <c r="T26" s="58"/>
      <c r="V26">
        <v>165</v>
      </c>
      <c r="W26" s="12">
        <f>MATCH($C$1,RAG!$B$1:$B163, 0)</f>
        <v>105</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111" t="s">
        <v>1589</v>
      </c>
      <c r="O27" s="65" t="s">
        <v>417</v>
      </c>
      <c r="P27" s="53" t="s">
        <v>493</v>
      </c>
      <c r="Q27" s="53" t="s">
        <v>494</v>
      </c>
      <c r="R27" s="38" t="s">
        <v>298</v>
      </c>
      <c r="S27" s="67"/>
      <c r="T27" s="58"/>
      <c r="V27">
        <v>165</v>
      </c>
      <c r="W27" s="12">
        <f>MATCH($C$1,RAG!$B$1:$B164, 0)</f>
        <v>105</v>
      </c>
    </row>
  </sheetData>
  <sheetProtection algorithmName="SHA-512" hashValue="vQZvEB0VBjpn36xOUTnXO4IZX5qAJPqZ0WUrN2pIoQr1PDeRSSMYyKHAJXuC83p9cxeKbyB9LW5o1+cld6cKfQ==" saltValue="j9oqQB0RtVGhQxGr5YdtlA==" spinCount="100000" sheet="1" objects="1" scenarios="1"/>
  <mergeCells count="3">
    <mergeCell ref="A10:C10"/>
    <mergeCell ref="D10:G10"/>
    <mergeCell ref="H10:S10"/>
  </mergeCells>
  <conditionalFormatting sqref="E12:E27">
    <cfRule type="cellIs" dxfId="37" priority="35" operator="greaterThan">
      <formula>0</formula>
    </cfRule>
  </conditionalFormatting>
  <conditionalFormatting sqref="F12:F14 F16:F27">
    <cfRule type="cellIs" dxfId="36" priority="34" operator="greaterThan">
      <formula>0</formula>
    </cfRule>
  </conditionalFormatting>
  <conditionalFormatting sqref="G12:G14 G16:G27">
    <cfRule type="cellIs" dxfId="35" priority="33" operator="greaterThan">
      <formula>0</formula>
    </cfRule>
  </conditionalFormatting>
  <conditionalFormatting sqref="M12:M27">
    <cfRule type="cellIs" dxfId="34" priority="6" operator="equal">
      <formula>"Minor Negative"</formula>
    </cfRule>
    <cfRule type="cellIs" dxfId="33" priority="7" operator="equal">
      <formula>"Significant Negative"</formula>
    </cfRule>
    <cfRule type="cellIs" dxfId="32" priority="8" operator="equal">
      <formula>"Minor Positive"</formula>
    </cfRule>
    <cfRule type="cellIs" dxfId="31" priority="9" operator="equal">
      <formula>"Significant Positive"</formula>
    </cfRule>
    <cfRule type="cellIs" dxfId="30" priority="10" operator="equal">
      <formula>"Neutral"</formula>
    </cfRule>
  </conditionalFormatting>
  <conditionalFormatting sqref="N21">
    <cfRule type="cellIs" dxfId="29" priority="11" operator="equal">
      <formula>"Significant Negative"</formula>
    </cfRule>
    <cfRule type="cellIs" dxfId="28" priority="12" operator="equal">
      <formula>"Minor Negative"</formula>
    </cfRule>
    <cfRule type="cellIs" dxfId="27" priority="13" operator="equal">
      <formula>"Uncertain"</formula>
    </cfRule>
    <cfRule type="cellIs" dxfId="26" priority="14" operator="equal">
      <formula>"Neutral"</formula>
    </cfRule>
    <cfRule type="cellIs" dxfId="25" priority="15" operator="equal">
      <formula>"Minor Positive"</formula>
    </cfRule>
    <cfRule type="cellIs" dxfId="24" priority="16" operator="equal">
      <formula>"Significant Positive"</formula>
    </cfRule>
  </conditionalFormatting>
  <conditionalFormatting sqref="R12:R27">
    <cfRule type="cellIs" dxfId="23" priority="1" operator="equal">
      <formula>"Minor Negative"</formula>
    </cfRule>
    <cfRule type="cellIs" dxfId="22" priority="2" operator="equal">
      <formula>"Significant Negative"</formula>
    </cfRule>
    <cfRule type="cellIs" dxfId="21" priority="3" operator="equal">
      <formula>"Minor Positive"</formula>
    </cfRule>
    <cfRule type="cellIs" dxfId="20" priority="4" operator="equal">
      <formula>"Significant Positive"</formula>
    </cfRule>
    <cfRule type="cellIs" dxfId="19" priority="5" operator="equal">
      <formula>"Neutral"</formula>
    </cfRule>
  </conditionalFormatting>
  <dataValidations count="7">
    <dataValidation type="list" allowBlank="1" showInputMessage="1" showErrorMessage="1" sqref="H12:H27" xr:uid="{AF93503B-4A51-4E9D-9B4F-D3C3D1A3D449}">
      <formula1>"Direct,Indirect,N/A"</formula1>
    </dataValidation>
    <dataValidation type="list" allowBlank="1" showInputMessage="1" showErrorMessage="1" sqref="I12:I27" xr:uid="{7A821B26-0232-436E-B2A4-3D668C9AA31C}">
      <formula1>"Low,Medium,High,N/A"</formula1>
    </dataValidation>
    <dataValidation type="list" allowBlank="1" showInputMessage="1" showErrorMessage="1" sqref="J12:J27" xr:uid="{CFCCDE14-A534-4B92-93AE-5F17422F8C9A}">
      <formula1>"Short(&lt;5yrs),Short/Medium,Medium(10yrs),Medium/Long,Long(20+yrs),N/A"</formula1>
    </dataValidation>
    <dataValidation type="list" allowBlank="1" showInputMessage="1" showErrorMessage="1" sqref="K12:K27" xr:uid="{5626AEED-73F1-4641-A50F-C04138764A62}">
      <formula1>"Localised,District-wide,Regional,National,N/A"</formula1>
    </dataValidation>
    <dataValidation type="list" allowBlank="1" showInputMessage="1" showErrorMessage="1" sqref="L12:L27" xr:uid="{DAA9BB68-049B-4846-8A60-8A23BB77C9E3}">
      <formula1>"Permenant/Irreversible,Permenant/Reversible,Temporary/Irreversible,Temporary/Reversible,N/A"</formula1>
    </dataValidation>
    <dataValidation type="list" allowBlank="1" showInputMessage="1" showErrorMessage="1" sqref="M12:M27 R12:R27" xr:uid="{A86AEC37-DD23-4058-AAEB-652752C6665F}">
      <formula1>"Significant Positive,Minor Positive,Neutral,Uncertain,Minor Negative,Significant Negative"</formula1>
    </dataValidation>
    <dataValidation type="list" allowBlank="1" showInputMessage="1" showErrorMessage="1" sqref="D12:D27 O12:O27" xr:uid="{8C451659-EA1F-4F3D-B77F-830E24136B54}">
      <formula1>"Yes,No"</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D88A2-330E-490C-8923-DB58B303ABA4}">
  <sheetPr>
    <tabColor theme="5" tint="0.59999389629810485"/>
  </sheetPr>
  <dimension ref="A1:X27"/>
  <sheetViews>
    <sheetView showGridLines="0" showWhiteSpace="0" topLeftCell="C24" zoomScale="60" zoomScaleNormal="60" zoomScaleSheetLayoutView="51" zoomScalePageLayoutView="20" workbookViewId="0">
      <selection activeCell="N25" sqref="N25"/>
    </sheetView>
  </sheetViews>
  <sheetFormatPr defaultRowHeight="14.5"/>
  <cols>
    <col min="1" max="1" width="55.1796875" customWidth="1"/>
    <col min="2" max="2" width="15.81640625" hidden="1" customWidth="1"/>
    <col min="3" max="3" width="91.1796875" customWidth="1"/>
    <col min="4" max="4" width="14.54296875" customWidth="1"/>
    <col min="5" max="7" width="3.81640625" bestFit="1" customWidth="1"/>
    <col min="8" max="8" width="15.1796875" customWidth="1"/>
    <col min="9" max="9" width="17.453125" customWidth="1"/>
    <col min="10" max="10" width="13.7265625" customWidth="1"/>
    <col min="11" max="11" width="15.81640625" customWidth="1"/>
    <col min="12" max="12" width="23.1796875" customWidth="1"/>
    <col min="13" max="13" width="20.7265625" customWidth="1"/>
    <col min="14" max="14" width="72" customWidth="1"/>
    <col min="15" max="15" width="23.81640625" customWidth="1"/>
    <col min="16" max="16" width="41" bestFit="1" customWidth="1"/>
    <col min="17" max="17" width="44.81640625" customWidth="1"/>
    <col min="18" max="18" width="20.7265625" customWidth="1"/>
    <col min="19" max="19" width="33" bestFit="1" customWidth="1"/>
    <col min="20" max="20" width="42" style="54" hidden="1" customWidth="1"/>
    <col min="21" max="21" width="8.7265625" customWidth="1"/>
    <col min="22" max="22" width="8.7265625" hidden="1" customWidth="1"/>
    <col min="23" max="23" width="9.1796875" hidden="1" customWidth="1"/>
    <col min="24" max="24" width="8.7265625" hidden="1" customWidth="1"/>
  </cols>
  <sheetData>
    <row r="1" spans="1:23">
      <c r="A1" s="7" t="s">
        <v>240</v>
      </c>
      <c r="B1" s="228"/>
      <c r="C1" s="45" t="s">
        <v>188</v>
      </c>
      <c r="D1" s="63"/>
      <c r="E1" s="63"/>
      <c r="F1" s="63"/>
      <c r="G1" s="63"/>
      <c r="H1" s="63"/>
      <c r="I1" s="1"/>
      <c r="J1" s="1"/>
      <c r="K1" s="1"/>
      <c r="L1" s="1"/>
      <c r="M1" s="1"/>
      <c r="N1" s="1"/>
      <c r="O1" s="1"/>
      <c r="P1" s="1"/>
      <c r="Q1" s="1"/>
      <c r="R1" s="1"/>
      <c r="S1" s="1"/>
    </row>
    <row r="2" spans="1:23">
      <c r="A2" s="7" t="s">
        <v>241</v>
      </c>
      <c r="B2" s="228"/>
      <c r="C2" s="45" t="s">
        <v>1074</v>
      </c>
      <c r="D2" s="63"/>
      <c r="E2" s="63"/>
      <c r="F2" s="63"/>
      <c r="G2" s="63"/>
      <c r="H2" s="63"/>
      <c r="I2" s="1"/>
      <c r="J2" s="1"/>
      <c r="K2" s="1"/>
      <c r="L2" s="1"/>
      <c r="M2" s="1"/>
      <c r="N2" s="1"/>
      <c r="O2" s="1"/>
      <c r="P2" s="1"/>
      <c r="Q2" s="1"/>
      <c r="R2" s="1"/>
      <c r="S2" s="1"/>
    </row>
    <row r="3" spans="1:23">
      <c r="A3" s="8" t="s">
        <v>242</v>
      </c>
      <c r="B3" s="229"/>
      <c r="C3" s="45" t="s">
        <v>75</v>
      </c>
      <c r="D3" s="63"/>
      <c r="E3" s="63"/>
      <c r="F3" s="63"/>
      <c r="G3" s="63"/>
      <c r="H3" s="63"/>
      <c r="I3" s="1"/>
      <c r="J3" s="1"/>
      <c r="K3" s="1"/>
      <c r="L3" s="1"/>
      <c r="M3" s="1"/>
      <c r="N3" s="1"/>
      <c r="O3" s="1"/>
      <c r="P3" s="1"/>
      <c r="Q3" s="1"/>
      <c r="R3" s="1"/>
      <c r="S3" s="1"/>
    </row>
    <row r="4" spans="1:23">
      <c r="A4" s="8" t="s">
        <v>243</v>
      </c>
      <c r="B4" s="229"/>
      <c r="C4" s="45" t="s">
        <v>1590</v>
      </c>
      <c r="D4" s="63"/>
      <c r="E4" s="63"/>
      <c r="F4" s="63"/>
      <c r="G4" s="63"/>
      <c r="H4" s="63"/>
      <c r="I4" s="1"/>
      <c r="J4" s="1"/>
      <c r="K4" s="1"/>
      <c r="L4" s="1"/>
      <c r="M4" s="1"/>
      <c r="N4" s="1"/>
      <c r="O4" s="1"/>
      <c r="P4" s="1"/>
      <c r="Q4" s="1"/>
      <c r="R4" s="1"/>
      <c r="S4" s="1"/>
    </row>
    <row r="5" spans="1:23">
      <c r="A5" s="8" t="s">
        <v>244</v>
      </c>
      <c r="B5" s="229"/>
      <c r="C5" s="14" t="s">
        <v>1591</v>
      </c>
      <c r="D5" s="63"/>
      <c r="E5" s="63"/>
      <c r="F5" s="63"/>
      <c r="G5" s="63"/>
      <c r="H5" s="63"/>
      <c r="I5" s="1"/>
      <c r="J5" s="1"/>
      <c r="K5" s="1"/>
      <c r="L5" s="1"/>
      <c r="M5" s="1"/>
      <c r="N5" s="1"/>
      <c r="O5" s="1"/>
      <c r="P5" s="1"/>
      <c r="Q5" s="1"/>
      <c r="R5" s="1"/>
      <c r="S5" s="1"/>
    </row>
    <row r="6" spans="1:23" ht="57" customHeight="1">
      <c r="A6" s="8" t="s">
        <v>245</v>
      </c>
      <c r="B6" s="229"/>
      <c r="C6" s="45" t="s">
        <v>1592</v>
      </c>
      <c r="D6" s="63"/>
      <c r="E6" s="63"/>
      <c r="F6" s="63"/>
      <c r="G6" s="63"/>
      <c r="H6" s="63"/>
      <c r="I6" s="1"/>
      <c r="J6" s="1"/>
      <c r="K6" s="1"/>
      <c r="L6" s="1"/>
      <c r="M6" s="1"/>
      <c r="N6" s="1"/>
      <c r="O6" s="1"/>
      <c r="P6" s="1"/>
      <c r="Q6" s="1"/>
      <c r="R6" s="1"/>
      <c r="S6" s="1"/>
    </row>
    <row r="7" spans="1:23">
      <c r="A7" s="8" t="s">
        <v>246</v>
      </c>
      <c r="B7" s="229"/>
      <c r="C7" s="45" t="s">
        <v>402</v>
      </c>
      <c r="D7" s="63"/>
      <c r="E7" s="63"/>
      <c r="F7" s="63"/>
      <c r="G7" s="63"/>
      <c r="H7" s="63"/>
      <c r="I7" s="1"/>
      <c r="J7" s="1"/>
      <c r="K7" s="1"/>
      <c r="L7" s="1"/>
      <c r="M7" s="1"/>
      <c r="N7" s="1"/>
      <c r="O7" s="1"/>
      <c r="P7" s="1"/>
      <c r="Q7" s="1"/>
      <c r="R7" s="1"/>
      <c r="S7" s="1"/>
    </row>
    <row r="8" spans="1:23">
      <c r="A8" s="8" t="s">
        <v>247</v>
      </c>
      <c r="B8" s="229"/>
      <c r="C8" s="46" t="s">
        <v>403</v>
      </c>
      <c r="D8" s="64"/>
      <c r="E8" s="64"/>
      <c r="F8" s="64"/>
      <c r="G8" s="64"/>
      <c r="H8" s="64"/>
      <c r="I8" s="1"/>
      <c r="J8" s="1"/>
      <c r="K8" s="1"/>
      <c r="L8" s="1"/>
      <c r="M8" s="1"/>
      <c r="N8" s="1"/>
      <c r="O8" s="1"/>
      <c r="P8" s="1"/>
      <c r="Q8" s="1"/>
      <c r="R8" s="1"/>
      <c r="S8" s="1"/>
    </row>
    <row r="9" spans="1:23">
      <c r="A9" s="97" t="s">
        <v>404</v>
      </c>
      <c r="C9" s="231">
        <v>46141</v>
      </c>
      <c r="D9" s="99" t="s">
        <v>636</v>
      </c>
      <c r="E9" s="1" t="s">
        <v>498</v>
      </c>
      <c r="F9" s="1"/>
      <c r="G9" s="1"/>
      <c r="H9" s="1"/>
      <c r="I9" s="1"/>
      <c r="J9" s="1"/>
      <c r="K9" s="1"/>
      <c r="L9" s="1"/>
      <c r="M9" s="1"/>
      <c r="N9" s="1"/>
      <c r="O9" s="1"/>
      <c r="P9" s="1"/>
      <c r="Q9" s="1"/>
      <c r="R9" s="1"/>
      <c r="S9" s="1"/>
    </row>
    <row r="10" spans="1:23">
      <c r="A10" s="350" t="s">
        <v>248</v>
      </c>
      <c r="B10" s="350"/>
      <c r="C10" s="350"/>
      <c r="D10" s="350" t="s">
        <v>249</v>
      </c>
      <c r="E10" s="350"/>
      <c r="F10" s="350"/>
      <c r="G10" s="350"/>
      <c r="H10" s="351" t="s">
        <v>250</v>
      </c>
      <c r="I10" s="351"/>
      <c r="J10" s="351"/>
      <c r="K10" s="351"/>
      <c r="L10" s="351"/>
      <c r="M10" s="351"/>
      <c r="N10" s="351"/>
      <c r="O10" s="351"/>
      <c r="P10" s="351"/>
      <c r="Q10" s="351"/>
      <c r="R10" s="351"/>
      <c r="S10" s="351"/>
    </row>
    <row r="11" spans="1:23" ht="53.5" customHeight="1">
      <c r="A11" s="87" t="s">
        <v>251</v>
      </c>
      <c r="B11" s="87" t="s">
        <v>407</v>
      </c>
      <c r="C11" s="87" t="s">
        <v>252</v>
      </c>
      <c r="D11" s="87" t="s">
        <v>408</v>
      </c>
      <c r="E11" s="87" t="s">
        <v>67</v>
      </c>
      <c r="F11" s="87" t="s">
        <v>68</v>
      </c>
      <c r="G11" s="87" t="s">
        <v>66</v>
      </c>
      <c r="H11" s="87" t="s">
        <v>254</v>
      </c>
      <c r="I11" s="87" t="s">
        <v>210</v>
      </c>
      <c r="J11" s="87" t="s">
        <v>255</v>
      </c>
      <c r="K11" s="87" t="s">
        <v>256</v>
      </c>
      <c r="L11" s="87" t="s">
        <v>257</v>
      </c>
      <c r="M11" s="87" t="s">
        <v>258</v>
      </c>
      <c r="N11" s="87" t="s">
        <v>259</v>
      </c>
      <c r="O11" s="87" t="s">
        <v>260</v>
      </c>
      <c r="P11" s="87" t="s">
        <v>410</v>
      </c>
      <c r="Q11" s="87" t="s">
        <v>411</v>
      </c>
      <c r="R11" s="87" t="s">
        <v>412</v>
      </c>
      <c r="S11" s="87" t="s">
        <v>413</v>
      </c>
      <c r="T11" s="55" t="s">
        <v>540</v>
      </c>
      <c r="W11" s="12" t="s">
        <v>414</v>
      </c>
    </row>
    <row r="12" spans="1:23" ht="409.6" customHeight="1">
      <c r="A12" s="233" t="s">
        <v>415</v>
      </c>
      <c r="B12" s="215" t="s">
        <v>30</v>
      </c>
      <c r="C12" s="216" t="s">
        <v>416</v>
      </c>
      <c r="D12" s="217" t="s">
        <v>417</v>
      </c>
      <c r="E12" s="217">
        <f ca="1">COUNTIFS(INDIRECT("RAG!$C$"&amp;$W12&amp;":$AX$"&amp;$W12),E$11,RAG!$C$2:$AX$2,$B12)</f>
        <v>3</v>
      </c>
      <c r="F12" s="217">
        <f ca="1">COUNTIFS(INDIRECT("RAG!$C$"&amp;$W12&amp;":$AX$"&amp;$W12),F$11,RAG!$C$2:$AX$2,$B12)</f>
        <v>2</v>
      </c>
      <c r="G12" s="217">
        <f ca="1">COUNTIFS(INDIRECT("RAG!$C$"&amp;$W12&amp;":$AX$"&amp;$W12),G$11,RAG!$C$2:$AX$2,$B12)</f>
        <v>2</v>
      </c>
      <c r="H12" s="119" t="s">
        <v>418</v>
      </c>
      <c r="I12" s="119" t="s">
        <v>419</v>
      </c>
      <c r="J12" s="119" t="s">
        <v>428</v>
      </c>
      <c r="K12" s="119" t="s">
        <v>421</v>
      </c>
      <c r="L12" s="119" t="s">
        <v>430</v>
      </c>
      <c r="M12" s="218" t="s">
        <v>300</v>
      </c>
      <c r="N12" s="226" t="s">
        <v>2083</v>
      </c>
      <c r="O12" s="227" t="s">
        <v>417</v>
      </c>
      <c r="P12" s="226" t="s">
        <v>565</v>
      </c>
      <c r="Q12" s="70" t="s">
        <v>1999</v>
      </c>
      <c r="R12" s="218" t="s">
        <v>300</v>
      </c>
      <c r="S12" s="221" t="s">
        <v>424</v>
      </c>
      <c r="T12" s="56"/>
      <c r="V12">
        <v>165</v>
      </c>
      <c r="W12" s="12">
        <f>MATCH($C$1,RAG!$B$1:$B149, 0)</f>
        <v>106</v>
      </c>
    </row>
    <row r="13" spans="1:23" ht="153.65" customHeight="1">
      <c r="A13" s="189" t="s">
        <v>425</v>
      </c>
      <c r="B13" s="41" t="s">
        <v>3</v>
      </c>
      <c r="C13" s="40" t="s">
        <v>426</v>
      </c>
      <c r="D13" s="11" t="s">
        <v>417</v>
      </c>
      <c r="E13" s="11">
        <f ca="1">COUNTIFS(INDIRECT("RAG!$C$"&amp;$W13&amp;":$AX$"&amp;$W13),E$11,RAG!$C$2:$AX$2,$B13)</f>
        <v>0</v>
      </c>
      <c r="F13" s="11">
        <f ca="1">COUNTIFS(INDIRECT("RAG!$C$"&amp;$W13&amp;":$AX$"&amp;$W13),F$11,RAG!$C$2:$AX$2,$B13)</f>
        <v>0</v>
      </c>
      <c r="G13" s="11">
        <f ca="1">COUNTIFS(INDIRECT("RAG!$C$"&amp;$W13&amp;":$AX$"&amp;$W13),G$11,RAG!$C$2:$AX$2,$B13)</f>
        <v>1</v>
      </c>
      <c r="H13" s="47" t="s">
        <v>418</v>
      </c>
      <c r="I13" s="47" t="s">
        <v>427</v>
      </c>
      <c r="J13" s="47" t="s">
        <v>428</v>
      </c>
      <c r="K13" s="47" t="s">
        <v>429</v>
      </c>
      <c r="L13" s="47" t="s">
        <v>430</v>
      </c>
      <c r="M13" s="38" t="s">
        <v>294</v>
      </c>
      <c r="N13" s="53" t="s">
        <v>1593</v>
      </c>
      <c r="O13" s="65" t="s">
        <v>417</v>
      </c>
      <c r="P13" s="53"/>
      <c r="Q13" s="53"/>
      <c r="R13" s="38" t="s">
        <v>294</v>
      </c>
      <c r="S13" s="83"/>
      <c r="T13" s="57"/>
      <c r="V13">
        <v>165</v>
      </c>
      <c r="W13" s="12">
        <f>MATCH($C$1,RAG!$B$1:$B150, 0)</f>
        <v>106</v>
      </c>
    </row>
    <row r="14" spans="1:23" ht="208" customHeight="1">
      <c r="A14" s="189" t="s">
        <v>432</v>
      </c>
      <c r="B14" s="41" t="s">
        <v>31</v>
      </c>
      <c r="C14" s="40" t="s">
        <v>433</v>
      </c>
      <c r="D14" s="11" t="s">
        <v>417</v>
      </c>
      <c r="E14" s="11">
        <f ca="1">COUNTIFS(INDIRECT("RAG!$C$"&amp;$W14&amp;":$AX$"&amp;$W14),E$11,RAG!$C$2:$AX$2,$B14)</f>
        <v>3</v>
      </c>
      <c r="F14" s="11">
        <f ca="1">COUNTIFS(INDIRECT("RAG!$C$"&amp;$W14&amp;":$AX$"&amp;$W14),F$11,RAG!$C$2:$AX$2,$B14)</f>
        <v>1</v>
      </c>
      <c r="G14" s="11">
        <f ca="1">COUNTIFS(INDIRECT("RAG!$C$"&amp;$W14&amp;":$AX$"&amp;$W14),G$11,RAG!$C$2:$AX$2,$B14)</f>
        <v>4</v>
      </c>
      <c r="H14" s="47" t="s">
        <v>230</v>
      </c>
      <c r="I14" s="47" t="s">
        <v>230</v>
      </c>
      <c r="J14" s="47" t="s">
        <v>230</v>
      </c>
      <c r="K14" s="47" t="s">
        <v>230</v>
      </c>
      <c r="L14" s="47" t="s">
        <v>230</v>
      </c>
      <c r="M14" s="38" t="s">
        <v>295</v>
      </c>
      <c r="N14" s="111" t="s">
        <v>1594</v>
      </c>
      <c r="O14" s="65" t="s">
        <v>417</v>
      </c>
      <c r="P14" s="53" t="s">
        <v>435</v>
      </c>
      <c r="Q14" s="70" t="s">
        <v>568</v>
      </c>
      <c r="R14" s="38" t="s">
        <v>295</v>
      </c>
      <c r="S14" s="84"/>
      <c r="T14" s="56"/>
      <c r="V14">
        <v>165</v>
      </c>
      <c r="W14" s="12">
        <f>MATCH($C$1,RAG!$B$1:$B151, 0)</f>
        <v>106</v>
      </c>
    </row>
    <row r="15" spans="1:23" ht="106.5" customHeight="1">
      <c r="A15" s="189" t="s">
        <v>437</v>
      </c>
      <c r="B15" s="41" t="s">
        <v>290</v>
      </c>
      <c r="C15" s="40" t="s">
        <v>438</v>
      </c>
      <c r="D15" s="11" t="s">
        <v>439</v>
      </c>
      <c r="E15" s="50"/>
      <c r="F15" s="51"/>
      <c r="G15" s="52"/>
      <c r="H15" s="47" t="s">
        <v>230</v>
      </c>
      <c r="I15" s="47" t="s">
        <v>230</v>
      </c>
      <c r="J15" s="47" t="s">
        <v>230</v>
      </c>
      <c r="K15" s="47" t="s">
        <v>230</v>
      </c>
      <c r="L15" s="47" t="s">
        <v>230</v>
      </c>
      <c r="M15" s="38" t="s">
        <v>295</v>
      </c>
      <c r="N15" s="53" t="s">
        <v>932</v>
      </c>
      <c r="O15" s="65" t="s">
        <v>439</v>
      </c>
      <c r="P15" s="53"/>
      <c r="Q15" s="53"/>
      <c r="R15" s="38" t="s">
        <v>295</v>
      </c>
      <c r="S15" s="83"/>
      <c r="T15" s="58"/>
      <c r="V15">
        <v>165</v>
      </c>
      <c r="W15" s="12">
        <f>MATCH($C$1,RAG!$B$1:$B152, 0)</f>
        <v>106</v>
      </c>
    </row>
    <row r="16" spans="1:23" ht="87">
      <c r="A16" s="189" t="s">
        <v>441</v>
      </c>
      <c r="B16" s="41" t="s">
        <v>32</v>
      </c>
      <c r="C16" s="40" t="s">
        <v>442</v>
      </c>
      <c r="D16" s="11" t="s">
        <v>417</v>
      </c>
      <c r="E16" s="11">
        <f ca="1">COUNTIFS(INDIRECT("RAG!$C$"&amp;$W16&amp;":$AX$"&amp;$W16),E$11,RAG!$C$2:$AX$2,$B16)</f>
        <v>0</v>
      </c>
      <c r="F16" s="11">
        <f ca="1">COUNTIFS(INDIRECT("RAG!$C$"&amp;$W16&amp;":$AX$"&amp;$W16),F$11,RAG!$C$2:$AX$2,$B16)</f>
        <v>0</v>
      </c>
      <c r="G16" s="11">
        <f ca="1">COUNTIFS(INDIRECT("RAG!$C$"&amp;$W16&amp;":$AX$"&amp;$W16),G$11,RAG!$C$2:$AX$2,$B16)</f>
        <v>1</v>
      </c>
      <c r="H16" s="47" t="s">
        <v>230</v>
      </c>
      <c r="I16" s="47" t="s">
        <v>230</v>
      </c>
      <c r="J16" s="47" t="s">
        <v>230</v>
      </c>
      <c r="K16" s="47" t="s">
        <v>230</v>
      </c>
      <c r="L16" s="47" t="s">
        <v>230</v>
      </c>
      <c r="M16" s="38" t="s">
        <v>295</v>
      </c>
      <c r="N16" s="53" t="s">
        <v>504</v>
      </c>
      <c r="O16" s="65" t="s">
        <v>417</v>
      </c>
      <c r="P16" s="67"/>
      <c r="Q16" s="67"/>
      <c r="R16" s="38" t="s">
        <v>295</v>
      </c>
      <c r="S16" s="83"/>
      <c r="T16" s="58"/>
      <c r="V16">
        <v>165</v>
      </c>
      <c r="W16" s="12">
        <f>MATCH($C$1,RAG!$B$1:$B153, 0)</f>
        <v>106</v>
      </c>
    </row>
    <row r="17" spans="1:23" ht="129" customHeight="1">
      <c r="A17" s="189" t="s">
        <v>444</v>
      </c>
      <c r="B17" s="41" t="s">
        <v>7</v>
      </c>
      <c r="C17" s="40" t="s">
        <v>445</v>
      </c>
      <c r="D17" s="11" t="s">
        <v>417</v>
      </c>
      <c r="E17" s="11">
        <f ca="1">COUNTIFS(INDIRECT("RAG!$C$"&amp;$W17&amp;":$AX$"&amp;$W17),E$11,RAG!$C$2:$AX$2,$B17)</f>
        <v>0</v>
      </c>
      <c r="F17" s="11">
        <f ca="1">COUNTIFS(INDIRECT("RAG!$C$"&amp;$W17&amp;":$AX$"&amp;$W17),F$11,RAG!$C$2:$AX$2,$B17)</f>
        <v>0</v>
      </c>
      <c r="G17" s="11">
        <f ca="1">COUNTIFS(INDIRECT("RAG!$C$"&amp;$W17&amp;":$AX$"&amp;$W17),G$11,RAG!$C$2:$AX$2,$B17)</f>
        <v>2</v>
      </c>
      <c r="H17" s="47" t="s">
        <v>446</v>
      </c>
      <c r="I17" s="47" t="s">
        <v>427</v>
      </c>
      <c r="J17" s="47" t="s">
        <v>428</v>
      </c>
      <c r="K17" s="47" t="s">
        <v>421</v>
      </c>
      <c r="L17" s="47" t="s">
        <v>430</v>
      </c>
      <c r="M17" s="38" t="s">
        <v>294</v>
      </c>
      <c r="N17" s="53" t="s">
        <v>883</v>
      </c>
      <c r="O17" s="65" t="s">
        <v>417</v>
      </c>
      <c r="P17" s="67"/>
      <c r="Q17" s="66"/>
      <c r="R17" s="38" t="s">
        <v>294</v>
      </c>
      <c r="S17" s="85"/>
      <c r="T17" s="58"/>
      <c r="V17">
        <v>165</v>
      </c>
      <c r="W17" s="12">
        <f>MATCH($C$1,RAG!$B$1:$B154, 0)</f>
        <v>106</v>
      </c>
    </row>
    <row r="18" spans="1:23" ht="125.15" customHeight="1">
      <c r="A18" s="189" t="s">
        <v>448</v>
      </c>
      <c r="B18" s="41" t="s">
        <v>9</v>
      </c>
      <c r="C18" s="40" t="s">
        <v>449</v>
      </c>
      <c r="D18" s="11" t="s">
        <v>417</v>
      </c>
      <c r="E18" s="11">
        <f ca="1">COUNTIFS(INDIRECT("RAG!$C$"&amp;$W18&amp;":$AX$"&amp;$W18),E$11,RAG!$C$2:$AX$2,$B18)</f>
        <v>1</v>
      </c>
      <c r="F18" s="11">
        <f ca="1">COUNTIFS(INDIRECT("RAG!$C$"&amp;$W18&amp;":$AX$"&amp;$W18),F$11,RAG!$C$2:$AX$2,$B18)</f>
        <v>1</v>
      </c>
      <c r="G18" s="11">
        <f ca="1">COUNTIFS(INDIRECT("RAG!$C$"&amp;$W18&amp;":$AX$"&amp;$W18),G$11,RAG!$C$2:$AX$2,$B18)</f>
        <v>0</v>
      </c>
      <c r="H18" s="47" t="s">
        <v>230</v>
      </c>
      <c r="I18" s="47" t="s">
        <v>230</v>
      </c>
      <c r="J18" s="47" t="s">
        <v>230</v>
      </c>
      <c r="K18" s="47" t="s">
        <v>230</v>
      </c>
      <c r="L18" s="47" t="s">
        <v>230</v>
      </c>
      <c r="M18" s="38" t="s">
        <v>295</v>
      </c>
      <c r="N18" s="53" t="s">
        <v>884</v>
      </c>
      <c r="O18" s="65" t="s">
        <v>417</v>
      </c>
      <c r="P18" s="67"/>
      <c r="Q18" s="53"/>
      <c r="R18" s="38" t="s">
        <v>295</v>
      </c>
      <c r="S18" s="85"/>
      <c r="T18" s="56"/>
      <c r="V18">
        <v>165</v>
      </c>
      <c r="W18" s="12">
        <f>MATCH($C$1,RAG!$B$1:$B155, 0)</f>
        <v>106</v>
      </c>
    </row>
    <row r="19" spans="1:23" ht="72.5">
      <c r="A19" s="189" t="s">
        <v>451</v>
      </c>
      <c r="B19" s="41" t="s">
        <v>11</v>
      </c>
      <c r="C19" s="40" t="s">
        <v>452</v>
      </c>
      <c r="D19" s="11" t="s">
        <v>439</v>
      </c>
      <c r="E19" s="11">
        <f ca="1">COUNTIFS(INDIRECT("RAG!$C$"&amp;$W19&amp;":$AX$"&amp;$W19),E$11,RAG!$C$2:$AX$2,$B19)</f>
        <v>3</v>
      </c>
      <c r="F19" s="11">
        <f ca="1">COUNTIFS(INDIRECT("RAG!$C$"&amp;$W19&amp;":$AX$"&amp;$W19),F$11,RAG!$C$2:$AX$2,$B19)</f>
        <v>1</v>
      </c>
      <c r="G19" s="11">
        <f ca="1">COUNTIFS(INDIRECT("RAG!$C$"&amp;$W19&amp;":$AX$"&amp;$W19),G$11,RAG!$C$2:$AX$2,$B19)</f>
        <v>1</v>
      </c>
      <c r="H19" s="47" t="s">
        <v>230</v>
      </c>
      <c r="I19" s="47" t="s">
        <v>230</v>
      </c>
      <c r="J19" s="47" t="s">
        <v>230</v>
      </c>
      <c r="K19" s="47" t="s">
        <v>230</v>
      </c>
      <c r="L19" s="47" t="s">
        <v>230</v>
      </c>
      <c r="M19" s="38" t="s">
        <v>295</v>
      </c>
      <c r="N19" s="53" t="s">
        <v>885</v>
      </c>
      <c r="O19" s="65" t="s">
        <v>439</v>
      </c>
      <c r="P19" s="53" t="s">
        <v>435</v>
      </c>
      <c r="Q19" s="53" t="s">
        <v>587</v>
      </c>
      <c r="R19" s="38" t="s">
        <v>295</v>
      </c>
      <c r="S19" s="84"/>
      <c r="T19" s="56"/>
      <c r="V19">
        <v>165</v>
      </c>
      <c r="W19" s="12">
        <f>MATCH($C$1,RAG!$B$1:$B156, 0)</f>
        <v>106</v>
      </c>
    </row>
    <row r="20" spans="1:23" ht="101.5">
      <c r="A20" s="189" t="s">
        <v>456</v>
      </c>
      <c r="B20" s="41" t="s">
        <v>13</v>
      </c>
      <c r="C20" s="40" t="s">
        <v>457</v>
      </c>
      <c r="D20" s="11" t="s">
        <v>417</v>
      </c>
      <c r="E20" s="11">
        <f ca="1">COUNTIFS(INDIRECT("RAG!$C$"&amp;$W20&amp;":$AX$"&amp;$W20),E$11,RAG!$C$2:$AX$2,$B20)</f>
        <v>1</v>
      </c>
      <c r="F20" s="11">
        <f ca="1">COUNTIFS(INDIRECT("RAG!$C$"&amp;$W20&amp;":$AX$"&amp;$W20),F$11,RAG!$C$2:$AX$2,$B20)</f>
        <v>0</v>
      </c>
      <c r="G20" s="11">
        <f ca="1">COUNTIFS(INDIRECT("RAG!$C$"&amp;$W20&amp;":$AX$"&amp;$W20),G$11,RAG!$C$2:$AX$2,$B20)</f>
        <v>2</v>
      </c>
      <c r="H20" s="47" t="s">
        <v>418</v>
      </c>
      <c r="I20" s="47" t="s">
        <v>427</v>
      </c>
      <c r="J20" s="47" t="s">
        <v>428</v>
      </c>
      <c r="K20" s="47" t="s">
        <v>421</v>
      </c>
      <c r="L20" s="47" t="s">
        <v>430</v>
      </c>
      <c r="M20" s="38" t="s">
        <v>294</v>
      </c>
      <c r="N20" s="53" t="s">
        <v>886</v>
      </c>
      <c r="O20" s="65" t="s">
        <v>439</v>
      </c>
      <c r="P20" s="53" t="s">
        <v>435</v>
      </c>
      <c r="Q20" s="53" t="s">
        <v>794</v>
      </c>
      <c r="R20" s="38" t="s">
        <v>294</v>
      </c>
      <c r="S20" s="84"/>
      <c r="T20" s="58"/>
      <c r="V20">
        <v>165</v>
      </c>
      <c r="W20" s="12">
        <f>MATCH($C$1,RAG!$B$1:$B157, 0)</f>
        <v>106</v>
      </c>
    </row>
    <row r="21" spans="1:23" ht="75.650000000000006" customHeight="1">
      <c r="A21" s="189" t="s">
        <v>460</v>
      </c>
      <c r="B21" s="41" t="s">
        <v>14</v>
      </c>
      <c r="C21" s="40" t="s">
        <v>461</v>
      </c>
      <c r="D21" s="11" t="s">
        <v>417</v>
      </c>
      <c r="E21" s="11">
        <f ca="1">COUNTIFS(INDIRECT("RAG!$C$"&amp;$W21&amp;":$AX$"&amp;$W21),E$11,RAG!$C$2:$AX$2,$B21)</f>
        <v>0</v>
      </c>
      <c r="F21" s="11">
        <f ca="1">COUNTIFS(INDIRECT("RAG!$C$"&amp;$W21&amp;":$AX$"&amp;$W21),F$11,RAG!$C$2:$AX$2,$B21)</f>
        <v>1</v>
      </c>
      <c r="G21" s="11">
        <f ca="1">COUNTIFS(INDIRECT("RAG!$C$"&amp;$W21&amp;":$AX$"&amp;$W21),G$11,RAG!$C$2:$AX$2,$B21)</f>
        <v>0</v>
      </c>
      <c r="H21" s="47" t="s">
        <v>230</v>
      </c>
      <c r="I21" s="47" t="s">
        <v>230</v>
      </c>
      <c r="J21" s="47" t="s">
        <v>230</v>
      </c>
      <c r="K21" s="47" t="s">
        <v>230</v>
      </c>
      <c r="L21" s="47" t="s">
        <v>230</v>
      </c>
      <c r="M21" s="38" t="s">
        <v>295</v>
      </c>
      <c r="N21" s="14" t="s">
        <v>1595</v>
      </c>
      <c r="O21" s="65" t="s">
        <v>417</v>
      </c>
      <c r="P21" s="67"/>
      <c r="Q21" s="53"/>
      <c r="R21" s="38" t="s">
        <v>295</v>
      </c>
      <c r="S21" s="84"/>
      <c r="T21" s="58"/>
      <c r="V21">
        <v>165</v>
      </c>
      <c r="W21" s="12">
        <f>MATCH($C$1,RAG!$B$1:$B158, 0)</f>
        <v>106</v>
      </c>
    </row>
    <row r="22" spans="1:23" ht="275.5">
      <c r="A22" s="189" t="s">
        <v>463</v>
      </c>
      <c r="B22" s="41" t="s">
        <v>15</v>
      </c>
      <c r="C22" s="40" t="s">
        <v>464</v>
      </c>
      <c r="D22" s="11" t="s">
        <v>417</v>
      </c>
      <c r="E22" s="11">
        <f ca="1">COUNTIFS(INDIRECT("RAG!$C$"&amp;$W22&amp;":$AX$"&amp;$W22),E$11,RAG!$C$2:$AX$2,$B22)</f>
        <v>0</v>
      </c>
      <c r="F22" s="11">
        <f ca="1">COUNTIFS(INDIRECT("RAG!$C$"&amp;$W22&amp;":$AX$"&amp;$W22),F$11,RAG!$C$2:$AX$2,$B22)</f>
        <v>1</v>
      </c>
      <c r="G22" s="11">
        <f ca="1">COUNTIFS(INDIRECT("RAG!$C$"&amp;$W22&amp;":$AX$"&amp;$W22),G$11,RAG!$C$2:$AX$2,$B22)</f>
        <v>4</v>
      </c>
      <c r="H22" s="47" t="s">
        <v>418</v>
      </c>
      <c r="I22" s="47" t="s">
        <v>458</v>
      </c>
      <c r="J22" s="47" t="s">
        <v>428</v>
      </c>
      <c r="K22" s="47" t="s">
        <v>421</v>
      </c>
      <c r="L22" s="47" t="s">
        <v>430</v>
      </c>
      <c r="M22" s="38" t="s">
        <v>300</v>
      </c>
      <c r="N22" s="53" t="s">
        <v>1596</v>
      </c>
      <c r="O22" s="65" t="s">
        <v>417</v>
      </c>
      <c r="P22" s="53" t="s">
        <v>644</v>
      </c>
      <c r="Q22" s="53" t="s">
        <v>889</v>
      </c>
      <c r="R22" s="38" t="s">
        <v>297</v>
      </c>
      <c r="S22" s="73" t="s">
        <v>468</v>
      </c>
      <c r="T22" s="56"/>
      <c r="V22">
        <v>165</v>
      </c>
      <c r="W22" s="12">
        <f>MATCH($C$1,RAG!$B$1:$B159, 0)</f>
        <v>106</v>
      </c>
    </row>
    <row r="23" spans="1:23" ht="409.6" customHeight="1">
      <c r="A23" s="189" t="s">
        <v>469</v>
      </c>
      <c r="B23" s="41" t="s">
        <v>19</v>
      </c>
      <c r="C23" s="40" t="s">
        <v>470</v>
      </c>
      <c r="D23" s="11" t="s">
        <v>417</v>
      </c>
      <c r="E23" s="11">
        <f ca="1">COUNTIFS(INDIRECT("RAG!$C$"&amp;$W23&amp;":$AX$"&amp;$W23),E$11,RAG!$C$2:$AX$2,$B23)</f>
        <v>1</v>
      </c>
      <c r="F23" s="11">
        <f ca="1">COUNTIFS(INDIRECT("RAG!$C$"&amp;$W23&amp;":$AX$"&amp;$W23),F$11,RAG!$C$2:$AX$2,$B23)</f>
        <v>1</v>
      </c>
      <c r="G23" s="11">
        <f ca="1">COUNTIFS(INDIRECT("RAG!$C$"&amp;$W23&amp;":$AX$"&amp;$W23),G$11,RAG!$C$2:$AX$2,$B23)</f>
        <v>2</v>
      </c>
      <c r="H23" s="47" t="s">
        <v>418</v>
      </c>
      <c r="I23" s="47" t="s">
        <v>458</v>
      </c>
      <c r="J23" s="47" t="s">
        <v>471</v>
      </c>
      <c r="K23" s="47" t="s">
        <v>421</v>
      </c>
      <c r="L23" s="47" t="s">
        <v>430</v>
      </c>
      <c r="M23" s="38" t="s">
        <v>300</v>
      </c>
      <c r="N23" s="53" t="s">
        <v>2084</v>
      </c>
      <c r="O23" s="65" t="s">
        <v>417</v>
      </c>
      <c r="P23" s="70" t="s">
        <v>575</v>
      </c>
      <c r="Q23" s="53" t="s">
        <v>2085</v>
      </c>
      <c r="R23" s="38" t="s">
        <v>300</v>
      </c>
      <c r="S23" s="84"/>
      <c r="T23" s="56"/>
      <c r="V23">
        <v>165</v>
      </c>
      <c r="W23" s="12">
        <f>MATCH($C$1,RAG!$B$1:$B160, 0)</f>
        <v>106</v>
      </c>
    </row>
    <row r="24" spans="1:23" ht="176.15" customHeight="1">
      <c r="A24" s="189" t="s">
        <v>475</v>
      </c>
      <c r="B24" s="41" t="s">
        <v>21</v>
      </c>
      <c r="C24" s="40" t="s">
        <v>476</v>
      </c>
      <c r="D24" s="11" t="s">
        <v>417</v>
      </c>
      <c r="E24" s="11">
        <f ca="1">COUNTIFS(INDIRECT("RAG!$C$"&amp;$W24&amp;":$AX$"&amp;$W24),E$11,RAG!$C$2:$AX$2,$B24)</f>
        <v>1</v>
      </c>
      <c r="F24" s="11">
        <f ca="1">COUNTIFS(INDIRECT("RAG!$C$"&amp;$W24&amp;":$AX$"&amp;$W24),F$11,RAG!$C$2:$AX$2,$B24)</f>
        <v>0</v>
      </c>
      <c r="G24" s="11">
        <f ca="1">COUNTIFS(INDIRECT("RAG!$C$"&amp;$W24&amp;":$AX$"&amp;$W24),G$11,RAG!$C$2:$AX$2,$B24)</f>
        <v>0</v>
      </c>
      <c r="H24" s="47" t="s">
        <v>418</v>
      </c>
      <c r="I24" s="47" t="s">
        <v>419</v>
      </c>
      <c r="J24" s="47" t="s">
        <v>471</v>
      </c>
      <c r="K24" s="47" t="s">
        <v>429</v>
      </c>
      <c r="L24" s="47" t="s">
        <v>1918</v>
      </c>
      <c r="M24" s="38" t="s">
        <v>295</v>
      </c>
      <c r="N24" s="53" t="s">
        <v>890</v>
      </c>
      <c r="O24" s="65" t="s">
        <v>439</v>
      </c>
      <c r="P24" s="53"/>
      <c r="Q24" s="70" t="s">
        <v>608</v>
      </c>
      <c r="R24" s="38" t="s">
        <v>295</v>
      </c>
      <c r="S24" s="84"/>
      <c r="T24" s="58"/>
      <c r="V24">
        <v>165</v>
      </c>
      <c r="W24" s="12">
        <f>MATCH($C$1,RAG!$B$1:$B161, 0)</f>
        <v>106</v>
      </c>
    </row>
    <row r="25" spans="1:23" ht="188.5">
      <c r="A25" s="46" t="s">
        <v>480</v>
      </c>
      <c r="B25" s="41" t="s">
        <v>22</v>
      </c>
      <c r="C25" s="40" t="s">
        <v>481</v>
      </c>
      <c r="D25" s="11" t="s">
        <v>417</v>
      </c>
      <c r="E25" s="11">
        <f ca="1">COUNTIFS(INDIRECT("RAG!$C$"&amp;$W25&amp;":$AX$"&amp;$W25),E$11,RAG!$C$2:$AX$2,$B25)</f>
        <v>0</v>
      </c>
      <c r="F25" s="11">
        <f ca="1">COUNTIFS(INDIRECT("RAG!$C$"&amp;$W25&amp;":$AX$"&amp;$W25),F$11,RAG!$C$2:$AX$2,$B25)</f>
        <v>2</v>
      </c>
      <c r="G25" s="11">
        <f ca="1">COUNTIFS(INDIRECT("RAG!$C$"&amp;$W25&amp;":$AX$"&amp;$W25),G$11,RAG!$C$2:$AX$2,$B25)</f>
        <v>0</v>
      </c>
      <c r="H25" s="47" t="s">
        <v>418</v>
      </c>
      <c r="I25" s="47" t="s">
        <v>419</v>
      </c>
      <c r="J25" s="47" t="s">
        <v>428</v>
      </c>
      <c r="K25" s="47" t="s">
        <v>421</v>
      </c>
      <c r="L25" s="47" t="s">
        <v>430</v>
      </c>
      <c r="M25" s="38" t="s">
        <v>295</v>
      </c>
      <c r="N25" s="53" t="s">
        <v>1080</v>
      </c>
      <c r="O25" s="65" t="s">
        <v>439</v>
      </c>
      <c r="P25" s="53" t="s">
        <v>483</v>
      </c>
      <c r="Q25" s="53" t="s">
        <v>798</v>
      </c>
      <c r="R25" s="38" t="s">
        <v>295</v>
      </c>
      <c r="S25" s="83"/>
      <c r="T25" s="58"/>
      <c r="V25">
        <v>165</v>
      </c>
      <c r="W25" s="12">
        <f>MATCH($C$1,RAG!$B$1:$B162, 0)</f>
        <v>106</v>
      </c>
    </row>
    <row r="26" spans="1:23" ht="101.5">
      <c r="A26" s="189" t="s">
        <v>485</v>
      </c>
      <c r="B26" s="41" t="s">
        <v>24</v>
      </c>
      <c r="C26" s="40" t="s">
        <v>486</v>
      </c>
      <c r="D26" s="11" t="s">
        <v>417</v>
      </c>
      <c r="E26" s="11">
        <f ca="1">COUNTIFS(INDIRECT("RAG!$C$"&amp;$W26&amp;":$AX$"&amp;$W26),E$11,RAG!$C$2:$AX$2,$B26)</f>
        <v>0</v>
      </c>
      <c r="F26" s="11">
        <f ca="1">COUNTIFS(INDIRECT("RAG!$C$"&amp;$W26&amp;":$AX$"&amp;$W26),F$11,RAG!$C$2:$AX$2,$B26)</f>
        <v>1</v>
      </c>
      <c r="G26" s="11">
        <f ca="1">COUNTIFS(INDIRECT("RAG!$C$"&amp;$W26&amp;":$AX$"&amp;$W26),G$11,RAG!$C$2:$AX$2,$B26)</f>
        <v>3</v>
      </c>
      <c r="H26" s="47" t="s">
        <v>230</v>
      </c>
      <c r="I26" s="47" t="s">
        <v>230</v>
      </c>
      <c r="J26" s="47" t="s">
        <v>230</v>
      </c>
      <c r="K26" s="47" t="s">
        <v>230</v>
      </c>
      <c r="L26" s="47" t="s">
        <v>230</v>
      </c>
      <c r="M26" s="38" t="s">
        <v>298</v>
      </c>
      <c r="N26" s="53" t="s">
        <v>892</v>
      </c>
      <c r="O26" s="65" t="s">
        <v>439</v>
      </c>
      <c r="P26" s="46" t="s">
        <v>487</v>
      </c>
      <c r="Q26" s="46" t="s">
        <v>488</v>
      </c>
      <c r="R26" s="38" t="s">
        <v>298</v>
      </c>
      <c r="S26" s="83"/>
      <c r="T26" s="58"/>
      <c r="V26">
        <v>165</v>
      </c>
      <c r="W26" s="12">
        <f>MATCH($C$1,RAG!$B$1:$B163, 0)</f>
        <v>106</v>
      </c>
    </row>
    <row r="27" spans="1:23" ht="208.5" customHeight="1">
      <c r="A27" s="189" t="s">
        <v>489</v>
      </c>
      <c r="B27" s="41" t="s">
        <v>28</v>
      </c>
      <c r="C27" s="40" t="s">
        <v>490</v>
      </c>
      <c r="D27" s="11" t="s">
        <v>417</v>
      </c>
      <c r="E27" s="11">
        <f ca="1">COUNTIFS(INDIRECT("RAG!$C$"&amp;$W27&amp;":$AX$"&amp;$W27),E$11,RAG!$C$2:$AX$2,$B27)</f>
        <v>0</v>
      </c>
      <c r="F27" s="11">
        <f ca="1">COUNTIFS(INDIRECT("RAG!$C$"&amp;$W27&amp;":$AX$"&amp;$W27),F$11,RAG!$C$2:$AX$2,$B27)</f>
        <v>0</v>
      </c>
      <c r="G27" s="11">
        <f ca="1">COUNTIFS(INDIRECT("RAG!$C$"&amp;$W27&amp;":$AX$"&amp;$W27),G$11,RAG!$C$2:$AX$2,$B27)</f>
        <v>2</v>
      </c>
      <c r="H27" s="47" t="s">
        <v>230</v>
      </c>
      <c r="I27" s="47" t="s">
        <v>230</v>
      </c>
      <c r="J27" s="47" t="s">
        <v>230</v>
      </c>
      <c r="K27" s="47" t="s">
        <v>230</v>
      </c>
      <c r="L27" s="47" t="s">
        <v>230</v>
      </c>
      <c r="M27" s="38" t="s">
        <v>298</v>
      </c>
      <c r="N27" s="74" t="s">
        <v>560</v>
      </c>
      <c r="O27" s="65" t="s">
        <v>417</v>
      </c>
      <c r="P27" s="53" t="s">
        <v>493</v>
      </c>
      <c r="Q27" s="53" t="s">
        <v>494</v>
      </c>
      <c r="R27" s="38" t="s">
        <v>298</v>
      </c>
      <c r="S27" s="84"/>
      <c r="T27" s="58"/>
      <c r="V27">
        <v>165</v>
      </c>
      <c r="W27" s="12">
        <f>MATCH($C$1,RAG!$B$1:$B164, 0)</f>
        <v>106</v>
      </c>
    </row>
  </sheetData>
  <sheetProtection algorithmName="SHA-512" hashValue="3vaBlBBPlY6qenBaNU/5x9ydbdxCHQni+ZMU4934LYgcuksmNqUK9c6yis0WJtrtwudpV9TBLGr0Dt5VZs2wuA==" saltValue="XnXJQgRcht8Dmb7bFmu6dA==" spinCount="100000" sheet="1" objects="1" scenarios="1"/>
  <mergeCells count="3">
    <mergeCell ref="A10:C10"/>
    <mergeCell ref="D10:G10"/>
    <mergeCell ref="H10:S10"/>
  </mergeCells>
  <conditionalFormatting sqref="E12:E27">
    <cfRule type="cellIs" dxfId="18" priority="25" operator="greaterThan">
      <formula>0</formula>
    </cfRule>
  </conditionalFormatting>
  <conditionalFormatting sqref="F12:F14 F16:F27">
    <cfRule type="cellIs" dxfId="17" priority="24" operator="greaterThan">
      <formula>0</formula>
    </cfRule>
  </conditionalFormatting>
  <conditionalFormatting sqref="G12:G14 G16:G27">
    <cfRule type="cellIs" dxfId="16" priority="23" operator="greaterThan">
      <formula>0</formula>
    </cfRule>
  </conditionalFormatting>
  <conditionalFormatting sqref="M12:M27">
    <cfRule type="cellIs" dxfId="15" priority="12" operator="equal">
      <formula>"Minor Negative"</formula>
    </cfRule>
    <cfRule type="cellIs" dxfId="14" priority="13" operator="equal">
      <formula>"Significant Negative"</formula>
    </cfRule>
    <cfRule type="cellIs" dxfId="13" priority="14" operator="equal">
      <formula>"Minor Positive"</formula>
    </cfRule>
    <cfRule type="cellIs" dxfId="12" priority="15" operator="equal">
      <formula>"Significant Positive"</formula>
    </cfRule>
    <cfRule type="cellIs" dxfId="11" priority="16" operator="equal">
      <formula>"Neutral"</formula>
    </cfRule>
  </conditionalFormatting>
  <conditionalFormatting sqref="N21">
    <cfRule type="cellIs" dxfId="10" priority="1" operator="equal">
      <formula>"Significant Negative"</formula>
    </cfRule>
    <cfRule type="cellIs" dxfId="9" priority="2" operator="equal">
      <formula>"Minor Negative"</formula>
    </cfRule>
    <cfRule type="cellIs" dxfId="8" priority="3" operator="equal">
      <formula>"Uncertain"</formula>
    </cfRule>
    <cfRule type="cellIs" dxfId="7" priority="4" operator="equal">
      <formula>"Neutral"</formula>
    </cfRule>
    <cfRule type="cellIs" dxfId="6" priority="5" operator="equal">
      <formula>"Minor Positive"</formula>
    </cfRule>
    <cfRule type="cellIs" dxfId="5" priority="6" operator="equal">
      <formula>"Significant Positive"</formula>
    </cfRule>
  </conditionalFormatting>
  <conditionalFormatting sqref="R12:R27">
    <cfRule type="cellIs" dxfId="4" priority="7" operator="equal">
      <formula>"Minor Negative"</formula>
    </cfRule>
    <cfRule type="cellIs" dxfId="3" priority="8" operator="equal">
      <formula>"Significant Negative"</formula>
    </cfRule>
    <cfRule type="cellIs" dxfId="2" priority="9" operator="equal">
      <formula>"Minor Positive"</formula>
    </cfRule>
    <cfRule type="cellIs" dxfId="1" priority="10" operator="equal">
      <formula>"Significant Positive"</formula>
    </cfRule>
    <cfRule type="cellIs" dxfId="0" priority="11" operator="equal">
      <formula>"Neutral"</formula>
    </cfRule>
  </conditionalFormatting>
  <dataValidations count="7">
    <dataValidation type="list" allowBlank="1" showInputMessage="1" showErrorMessage="1" sqref="D12:D27 O12:O27" xr:uid="{1E5EF6C8-A345-4BB6-AD9B-D57F3A25B06F}">
      <formula1>"Yes,No"</formula1>
    </dataValidation>
    <dataValidation type="list" allowBlank="1" showInputMessage="1" showErrorMessage="1" sqref="M12:M27 R12:R27" xr:uid="{30605E14-91C8-4581-AA79-1217A9F17AC1}">
      <formula1>"Significant Positive,Minor Positive,Neutral,Uncertain,Minor Negative,Significant Negative"</formula1>
    </dataValidation>
    <dataValidation type="list" allowBlank="1" showInputMessage="1" showErrorMessage="1" sqref="L12:L27" xr:uid="{0A1674B3-A656-4D3A-B1FC-A3ED3B906079}">
      <formula1>"Permenant/Irreversible,Permenant/Reversible,Temporary/Irreversible,Temporary/Reversible,N/A"</formula1>
    </dataValidation>
    <dataValidation type="list" allowBlank="1" showInputMessage="1" showErrorMessage="1" sqref="K12:K27" xr:uid="{C2C47BF9-496B-4A2B-8509-7CA628B21C04}">
      <formula1>"Localised,District-wide,Regional,National,N/A"</formula1>
    </dataValidation>
    <dataValidation type="list" allowBlank="1" showInputMessage="1" showErrorMessage="1" sqref="J12:J27" xr:uid="{C82AC2C6-5F38-44DB-9F4A-42C36B34B8C2}">
      <formula1>"Short(&lt;5yrs),Short/Medium,Medium(10yrs),Medium/Long,Long(20+yrs),N/A"</formula1>
    </dataValidation>
    <dataValidation type="list" allowBlank="1" showInputMessage="1" showErrorMessage="1" sqref="I12:I27" xr:uid="{9123D139-634A-46EC-805C-3C6CF0994879}">
      <formula1>"Low,Medium,High,N/A"</formula1>
    </dataValidation>
    <dataValidation type="list" allowBlank="1" showInputMessage="1" showErrorMessage="1" sqref="H12:H27" xr:uid="{B9BD1450-A584-42E2-A01C-30D293EEAC55}">
      <formula1>"Direct,Indirect,N/A"</formula1>
    </dataValidation>
  </dataValidations>
  <pageMargins left="0.70866141732283472" right="0.70866141732283472" top="0.74803149606299213" bottom="0.74803149606299213" header="0.31496062992125984" footer="0.31496062992125984"/>
  <pageSetup paperSize="9" scale="26" orientation="landscape" r:id="rId1"/>
  <rowBreaks count="1" manualBreakCount="1">
    <brk id="20" max="16383" man="1"/>
  </rowBreaks>
  <colBreaks count="1" manualBreakCount="1">
    <brk id="3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FA9B5AD0D35846B628EDE977A561B4" ma:contentTypeVersion="19" ma:contentTypeDescription="Create a new document." ma:contentTypeScope="" ma:versionID="de987f48a819b2a3e056105cc48cc929">
  <xsd:schema xmlns:xsd="http://www.w3.org/2001/XMLSchema" xmlns:xs="http://www.w3.org/2001/XMLSchema" xmlns:p="http://schemas.microsoft.com/office/2006/metadata/properties" xmlns:ns2="88b5507d-3822-45d8-8673-3cda99208927" xmlns:ns3="f0d09544-7493-4880-a5af-508e72d09120" targetNamespace="http://schemas.microsoft.com/office/2006/metadata/properties" ma:root="true" ma:fieldsID="0726a5a422419a3841cf82a96d41a63b" ns2:_="" ns3:_="">
    <xsd:import namespace="88b5507d-3822-45d8-8673-3cda99208927"/>
    <xsd:import namespace="f0d09544-7493-4880-a5af-508e72d0912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b5507d-3822-45d8-8673-3cda9920892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4b371d-5f1a-4a0c-92ae-ec6c1d4e316d}" ma:internalName="TaxCatchAll" ma:showField="CatchAllData" ma:web="88b5507d-3822-45d8-8673-3cda992089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0d09544-7493-4880-a5af-508e72d0912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dababa7-e7f2-428a-b2a8-7e941efaafd0"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d09544-7493-4880-a5af-508e72d09120">
      <Terms xmlns="http://schemas.microsoft.com/office/infopath/2007/PartnerControls"/>
    </lcf76f155ced4ddcb4097134ff3c332f>
    <TaxCatchAll xmlns="88b5507d-3822-45d8-8673-3cda99208927" xsi:nil="true"/>
  </documentManagement>
</p:properties>
</file>

<file path=customXml/itemProps1.xml><?xml version="1.0" encoding="utf-8"?>
<ds:datastoreItem xmlns:ds="http://schemas.openxmlformats.org/officeDocument/2006/customXml" ds:itemID="{6A48EB5D-5761-498B-B290-6E21A59A5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b5507d-3822-45d8-8673-3cda99208927"/>
    <ds:schemaRef ds:uri="f0d09544-7493-4880-a5af-508e72d091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074813-402E-41F5-9264-CD2B845A7C8A}">
  <ds:schemaRefs>
    <ds:schemaRef ds:uri="http://schemas.microsoft.com/sharepoint/v3/contenttype/forms"/>
  </ds:schemaRefs>
</ds:datastoreItem>
</file>

<file path=customXml/itemProps3.xml><?xml version="1.0" encoding="utf-8"?>
<ds:datastoreItem xmlns:ds="http://schemas.openxmlformats.org/officeDocument/2006/customXml" ds:itemID="{B2FF4C8F-8D5A-48DE-86DF-EA304336A1C0}">
  <ds:schemaRefs>
    <ds:schemaRef ds:uri="http://purl.org/dc/dcmitype/"/>
    <ds:schemaRef ds:uri="f0d09544-7493-4880-a5af-508e72d09120"/>
    <ds:schemaRef ds:uri="http://schemas.microsoft.com/office/2006/metadata/properties"/>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88b5507d-3822-45d8-8673-3cda99208927"/>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110</vt:i4>
      </vt:variant>
      <vt:variant>
        <vt:lpstr>Named Ranges</vt:lpstr>
      </vt:variant>
      <vt:variant>
        <vt:i4>118</vt:i4>
      </vt:variant>
    </vt:vector>
  </HeadingPairs>
  <TitlesOfParts>
    <vt:vector size="228" baseType="lpstr">
      <vt:lpstr>Front Page</vt:lpstr>
      <vt:lpstr>Disclaimer</vt:lpstr>
      <vt:lpstr>Methodology</vt:lpstr>
      <vt:lpstr>Significance Description</vt:lpstr>
      <vt:lpstr>RAG Criteria</vt:lpstr>
      <vt:lpstr>RAG</vt:lpstr>
      <vt:lpstr>Pre-Mitigation Sig Summary</vt:lpstr>
      <vt:lpstr>Post-Mitigation Sig Summary</vt:lpstr>
      <vt:lpstr>H23A</vt:lpstr>
      <vt:lpstr>H23B</vt:lpstr>
      <vt:lpstr>H23C</vt:lpstr>
      <vt:lpstr>H23D</vt:lpstr>
      <vt:lpstr>H23E</vt:lpstr>
      <vt:lpstr>H23F</vt:lpstr>
      <vt:lpstr>H23G</vt:lpstr>
      <vt:lpstr>H23H</vt:lpstr>
      <vt:lpstr>H23I</vt:lpstr>
      <vt:lpstr>H23J</vt:lpstr>
      <vt:lpstr>H23K</vt:lpstr>
      <vt:lpstr>H23L</vt:lpstr>
      <vt:lpstr>H23M</vt:lpstr>
      <vt:lpstr>H23N</vt:lpstr>
      <vt:lpstr>H23O</vt:lpstr>
      <vt:lpstr>H23P</vt:lpstr>
      <vt:lpstr>Site_3</vt:lpstr>
      <vt:lpstr>Site_5</vt:lpstr>
      <vt:lpstr>Site_7</vt:lpstr>
      <vt:lpstr>Site_8</vt:lpstr>
      <vt:lpstr>Site_9</vt:lpstr>
      <vt:lpstr>Site_10</vt:lpstr>
      <vt:lpstr>Site_11</vt:lpstr>
      <vt:lpstr>Site_14</vt:lpstr>
      <vt:lpstr>Site_20</vt:lpstr>
      <vt:lpstr>Site_21</vt:lpstr>
      <vt:lpstr>Site_22</vt:lpstr>
      <vt:lpstr>Site_23</vt:lpstr>
      <vt:lpstr>Site_24</vt:lpstr>
      <vt:lpstr>Site_25</vt:lpstr>
      <vt:lpstr>Site_26</vt:lpstr>
      <vt:lpstr>Site_27</vt:lpstr>
      <vt:lpstr>Site_28</vt:lpstr>
      <vt:lpstr>Site_30</vt:lpstr>
      <vt:lpstr>Site_31</vt:lpstr>
      <vt:lpstr>Site_33</vt:lpstr>
      <vt:lpstr>Site_34</vt:lpstr>
      <vt:lpstr>Site_35</vt:lpstr>
      <vt:lpstr>Site_36</vt:lpstr>
      <vt:lpstr>Site_37</vt:lpstr>
      <vt:lpstr>Site_39</vt:lpstr>
      <vt:lpstr>Site_40</vt:lpstr>
      <vt:lpstr>Site_41</vt:lpstr>
      <vt:lpstr>Site_42</vt:lpstr>
      <vt:lpstr>Site_43</vt:lpstr>
      <vt:lpstr>Site_44</vt:lpstr>
      <vt:lpstr>Site_46</vt:lpstr>
      <vt:lpstr>Site_47</vt:lpstr>
      <vt:lpstr>Site_48</vt:lpstr>
      <vt:lpstr>Site_49</vt:lpstr>
      <vt:lpstr>Site_50</vt:lpstr>
      <vt:lpstr>Site_51</vt:lpstr>
      <vt:lpstr>Site_52</vt:lpstr>
      <vt:lpstr>Site_53</vt:lpstr>
      <vt:lpstr>Site_54</vt:lpstr>
      <vt:lpstr>Site_55</vt:lpstr>
      <vt:lpstr>Site_56</vt:lpstr>
      <vt:lpstr>Site_57</vt:lpstr>
      <vt:lpstr>Site_60</vt:lpstr>
      <vt:lpstr>Site_64</vt:lpstr>
      <vt:lpstr>Site_65</vt:lpstr>
      <vt:lpstr>Site_66</vt:lpstr>
      <vt:lpstr>Site_67</vt:lpstr>
      <vt:lpstr>Site_68</vt:lpstr>
      <vt:lpstr>Site_69</vt:lpstr>
      <vt:lpstr>Site_71</vt:lpstr>
      <vt:lpstr>Site_72</vt:lpstr>
      <vt:lpstr>Site_73</vt:lpstr>
      <vt:lpstr>Site_74</vt:lpstr>
      <vt:lpstr>Site_75</vt:lpstr>
      <vt:lpstr>Site_77</vt:lpstr>
      <vt:lpstr>Site_79</vt:lpstr>
      <vt:lpstr>Site_82</vt:lpstr>
      <vt:lpstr>Site_86</vt:lpstr>
      <vt:lpstr>Site_87</vt:lpstr>
      <vt:lpstr>Site_90</vt:lpstr>
      <vt:lpstr>Site_91</vt:lpstr>
      <vt:lpstr>Site_92</vt:lpstr>
      <vt:lpstr>Site_95</vt:lpstr>
      <vt:lpstr>Site_96</vt:lpstr>
      <vt:lpstr>Site_99</vt:lpstr>
      <vt:lpstr>Site_101</vt:lpstr>
      <vt:lpstr>Site_102</vt:lpstr>
      <vt:lpstr>Site_103</vt:lpstr>
      <vt:lpstr>Site_104</vt:lpstr>
      <vt:lpstr>Site_109</vt:lpstr>
      <vt:lpstr>Site_110</vt:lpstr>
      <vt:lpstr>Site_112</vt:lpstr>
      <vt:lpstr>Site_114</vt:lpstr>
      <vt:lpstr>Site_115</vt:lpstr>
      <vt:lpstr>Site_117</vt:lpstr>
      <vt:lpstr>Site_119</vt:lpstr>
      <vt:lpstr>Site_120</vt:lpstr>
      <vt:lpstr>Site_121</vt:lpstr>
      <vt:lpstr>Site_124</vt:lpstr>
      <vt:lpstr>Site_127</vt:lpstr>
      <vt:lpstr>Site_128</vt:lpstr>
      <vt:lpstr>Site_129</vt:lpstr>
      <vt:lpstr>Site_130 </vt:lpstr>
      <vt:lpstr>Site_131</vt:lpstr>
      <vt:lpstr>Site_132</vt:lpstr>
      <vt:lpstr>Site_133</vt:lpstr>
      <vt:lpstr>'RAG Criteria'!_ftn2</vt:lpstr>
      <vt:lpstr>'RAG Criteria'!_ftn3</vt:lpstr>
      <vt:lpstr>'RAG Criteria'!_ftn5</vt:lpstr>
      <vt:lpstr>'RAG Criteria'!_ftnref1</vt:lpstr>
      <vt:lpstr>'RAG Criteria'!_ftnref2</vt:lpstr>
      <vt:lpstr>'RAG Criteria'!_ftnref3</vt:lpstr>
      <vt:lpstr>'RAG Criteria'!_ftnref4</vt:lpstr>
      <vt:lpstr>'RAG Criteria'!_ftnref5</vt:lpstr>
      <vt:lpstr>Site_44!_Hlk96601175</vt:lpstr>
      <vt:lpstr>'RAG Criteria'!_Ref70495710</vt:lpstr>
      <vt:lpstr>'Front Page'!Print_Area</vt:lpstr>
      <vt:lpstr>H23A!Print_Area</vt:lpstr>
      <vt:lpstr>H23B!Print_Area</vt:lpstr>
      <vt:lpstr>H23C!Print_Area</vt:lpstr>
      <vt:lpstr>H23D!Print_Area</vt:lpstr>
      <vt:lpstr>H23E!Print_Area</vt:lpstr>
      <vt:lpstr>H23F!Print_Area</vt:lpstr>
      <vt:lpstr>H23G!Print_Area</vt:lpstr>
      <vt:lpstr>H23H!Print_Area</vt:lpstr>
      <vt:lpstr>H23I!Print_Area</vt:lpstr>
      <vt:lpstr>H23J!Print_Area</vt:lpstr>
      <vt:lpstr>H23K!Print_Area</vt:lpstr>
      <vt:lpstr>H23L!Print_Area</vt:lpstr>
      <vt:lpstr>H23M!Print_Area</vt:lpstr>
      <vt:lpstr>H23N!Print_Area</vt:lpstr>
      <vt:lpstr>H23O!Print_Area</vt:lpstr>
      <vt:lpstr>H23P!Print_Area</vt:lpstr>
      <vt:lpstr>Methodology!Print_Area</vt:lpstr>
      <vt:lpstr>'Post-Mitigation Sig Summary'!Print_Area</vt:lpstr>
      <vt:lpstr>'Pre-Mitigation Sig Summary'!Print_Area</vt:lpstr>
      <vt:lpstr>RAG!Print_Area</vt:lpstr>
      <vt:lpstr>'Significance Description'!Print_Area</vt:lpstr>
      <vt:lpstr>Site_10!Print_Area</vt:lpstr>
      <vt:lpstr>Site_101!Print_Area</vt:lpstr>
      <vt:lpstr>Site_102!Print_Area</vt:lpstr>
      <vt:lpstr>Site_103!Print_Area</vt:lpstr>
      <vt:lpstr>Site_104!Print_Area</vt:lpstr>
      <vt:lpstr>Site_109!Print_Area</vt:lpstr>
      <vt:lpstr>Site_11!Print_Area</vt:lpstr>
      <vt:lpstr>Site_110!Print_Area</vt:lpstr>
      <vt:lpstr>Site_112!Print_Area</vt:lpstr>
      <vt:lpstr>Site_114!Print_Area</vt:lpstr>
      <vt:lpstr>Site_115!Print_Area</vt:lpstr>
      <vt:lpstr>Site_117!Print_Area</vt:lpstr>
      <vt:lpstr>Site_119!Print_Area</vt:lpstr>
      <vt:lpstr>Site_120!Print_Area</vt:lpstr>
      <vt:lpstr>Site_121!Print_Area</vt:lpstr>
      <vt:lpstr>Site_124!Print_Area</vt:lpstr>
      <vt:lpstr>Site_127!Print_Area</vt:lpstr>
      <vt:lpstr>Site_128!Print_Area</vt:lpstr>
      <vt:lpstr>Site_129!Print_Area</vt:lpstr>
      <vt:lpstr>'Site_130 '!Print_Area</vt:lpstr>
      <vt:lpstr>Site_131!Print_Area</vt:lpstr>
      <vt:lpstr>Site_132!Print_Area</vt:lpstr>
      <vt:lpstr>Site_133!Print_Area</vt:lpstr>
      <vt:lpstr>Site_14!Print_Area</vt:lpstr>
      <vt:lpstr>Site_20!Print_Area</vt:lpstr>
      <vt:lpstr>Site_21!Print_Area</vt:lpstr>
      <vt:lpstr>Site_22!Print_Area</vt:lpstr>
      <vt:lpstr>Site_23!Print_Area</vt:lpstr>
      <vt:lpstr>Site_24!Print_Area</vt:lpstr>
      <vt:lpstr>Site_25!Print_Area</vt:lpstr>
      <vt:lpstr>Site_26!Print_Area</vt:lpstr>
      <vt:lpstr>Site_27!Print_Area</vt:lpstr>
      <vt:lpstr>Site_28!Print_Area</vt:lpstr>
      <vt:lpstr>Site_3!Print_Area</vt:lpstr>
      <vt:lpstr>Site_30!Print_Area</vt:lpstr>
      <vt:lpstr>Site_31!Print_Area</vt:lpstr>
      <vt:lpstr>Site_33!Print_Area</vt:lpstr>
      <vt:lpstr>Site_34!Print_Area</vt:lpstr>
      <vt:lpstr>Site_35!Print_Area</vt:lpstr>
      <vt:lpstr>Site_36!Print_Area</vt:lpstr>
      <vt:lpstr>Site_37!Print_Area</vt:lpstr>
      <vt:lpstr>Site_39!Print_Area</vt:lpstr>
      <vt:lpstr>Site_40!Print_Area</vt:lpstr>
      <vt:lpstr>Site_41!Print_Area</vt:lpstr>
      <vt:lpstr>Site_42!Print_Area</vt:lpstr>
      <vt:lpstr>Site_43!Print_Area</vt:lpstr>
      <vt:lpstr>Site_44!Print_Area</vt:lpstr>
      <vt:lpstr>Site_46!Print_Area</vt:lpstr>
      <vt:lpstr>Site_47!Print_Area</vt:lpstr>
      <vt:lpstr>Site_48!Print_Area</vt:lpstr>
      <vt:lpstr>Site_49!Print_Area</vt:lpstr>
      <vt:lpstr>Site_5!Print_Area</vt:lpstr>
      <vt:lpstr>Site_50!Print_Area</vt:lpstr>
      <vt:lpstr>Site_51!Print_Area</vt:lpstr>
      <vt:lpstr>Site_52!Print_Area</vt:lpstr>
      <vt:lpstr>Site_53!Print_Area</vt:lpstr>
      <vt:lpstr>Site_54!Print_Area</vt:lpstr>
      <vt:lpstr>Site_55!Print_Area</vt:lpstr>
      <vt:lpstr>Site_56!Print_Area</vt:lpstr>
      <vt:lpstr>Site_57!Print_Area</vt:lpstr>
      <vt:lpstr>Site_60!Print_Area</vt:lpstr>
      <vt:lpstr>Site_64!Print_Area</vt:lpstr>
      <vt:lpstr>Site_65!Print_Area</vt:lpstr>
      <vt:lpstr>Site_66!Print_Area</vt:lpstr>
      <vt:lpstr>Site_67!Print_Area</vt:lpstr>
      <vt:lpstr>Site_68!Print_Area</vt:lpstr>
      <vt:lpstr>Site_69!Print_Area</vt:lpstr>
      <vt:lpstr>Site_7!Print_Area</vt:lpstr>
      <vt:lpstr>Site_71!Print_Area</vt:lpstr>
      <vt:lpstr>Site_72!Print_Area</vt:lpstr>
      <vt:lpstr>Site_73!Print_Area</vt:lpstr>
      <vt:lpstr>Site_74!Print_Area</vt:lpstr>
      <vt:lpstr>Site_75!Print_Area</vt:lpstr>
      <vt:lpstr>Site_77!Print_Area</vt:lpstr>
      <vt:lpstr>Site_79!Print_Area</vt:lpstr>
      <vt:lpstr>Site_8!Print_Area</vt:lpstr>
      <vt:lpstr>Site_82!Print_Area</vt:lpstr>
      <vt:lpstr>Site_86!Print_Area</vt:lpstr>
      <vt:lpstr>Site_87!Print_Area</vt:lpstr>
      <vt:lpstr>Site_9!Print_Area</vt:lpstr>
      <vt:lpstr>Site_90!Print_Area</vt:lpstr>
      <vt:lpstr>Site_91!Print_Area</vt:lpstr>
      <vt:lpstr>Site_92!Print_Area</vt:lpstr>
      <vt:lpstr>Site_95!Print_Area</vt:lpstr>
      <vt:lpstr>Site_96!Print_Area</vt:lpstr>
      <vt:lpstr>Site_99!Print_Area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Jones</dc:creator>
  <cp:keywords/>
  <dc:description/>
  <cp:lastModifiedBy>Charlotte Town</cp:lastModifiedBy>
  <cp:revision/>
  <dcterms:created xsi:type="dcterms:W3CDTF">2024-03-19T17:05:18Z</dcterms:created>
  <dcterms:modified xsi:type="dcterms:W3CDTF">2026-10-19T12:05:52Z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0x010100A0FA9B5AD0D35846B628EDE977A561B4</vt:lpwstr>
  </property>
  <property fmtid="{D5CDD505-2E9C-101B-9397-08002B2CF9AE}" pid="3" name="MediaServiceImageTags">
    <vt:lpwstr/>
  </property>
</Properties>
</file>